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eks\Documents\QuattuorB\Website (update 7-1-2023)\recepten\"/>
    </mc:Choice>
  </mc:AlternateContent>
  <xr:revisionPtr revIDLastSave="0" documentId="13_ncr:1_{5D978592-10B7-4676-9DCC-4D37413E93E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cept" sheetId="1" r:id="rId1"/>
    <sheet name="Mengvierkant" sheetId="4" state="hidden" r:id="rId2"/>
  </sheets>
  <definedNames>
    <definedName name="_xlnm.Print_Area" localSheetId="0">Recept!$A$1:$M$55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0" i="1" l="1"/>
  <c r="B17" i="4" l="1"/>
  <c r="B15" i="4"/>
  <c r="C15" i="4" s="1"/>
  <c r="C14" i="4"/>
  <c r="C12" i="4"/>
  <c r="C4" i="4"/>
  <c r="C2" i="4"/>
  <c r="B7" i="4"/>
  <c r="B5" i="4"/>
  <c r="C5" i="4" s="1"/>
  <c r="B8" i="4" l="1"/>
  <c r="B18" i="4"/>
</calcChain>
</file>

<file path=xl/sharedStrings.xml><?xml version="1.0" encoding="utf-8"?>
<sst xmlns="http://schemas.openxmlformats.org/spreadsheetml/2006/main" count="86" uniqueCount="67">
  <si>
    <t>Brouwsel:</t>
  </si>
  <si>
    <t>Type:</t>
  </si>
  <si>
    <t xml:space="preserve">Klasse: </t>
  </si>
  <si>
    <t>Gebrouwen op:</t>
  </si>
  <si>
    <t xml:space="preserve">Gebotteld op (schatting): </t>
  </si>
  <si>
    <t>Bitterheid (IBU)</t>
  </si>
  <si>
    <t>Geschatte kleur (EBC)</t>
  </si>
  <si>
    <t>Recept hoeveelheid</t>
  </si>
  <si>
    <t>Ingrediënten</t>
  </si>
  <si>
    <t>Hoeveelheid (g)</t>
  </si>
  <si>
    <t>Hop</t>
  </si>
  <si>
    <t>Alfazuur (%)</t>
  </si>
  <si>
    <t xml:space="preserve">Maischschema: </t>
  </si>
  <si>
    <t>Temperatuur (°C)</t>
  </si>
  <si>
    <t>Rusttijd (min.)</t>
  </si>
  <si>
    <t>eiwitrust</t>
  </si>
  <si>
    <t>beta amylase</t>
  </si>
  <si>
    <t>denaturatie</t>
  </si>
  <si>
    <t>Tijdstip</t>
  </si>
  <si>
    <t>Datum</t>
  </si>
  <si>
    <t>SG</t>
  </si>
  <si>
    <t>Volume</t>
  </si>
  <si>
    <t>naar open vergisting**</t>
  </si>
  <si>
    <t>% Alcohol***</t>
  </si>
  <si>
    <t>***Alcoholpercentage ((begin SG) - Eind SG) *0,131</t>
  </si>
  <si>
    <t>http://www.brewersfriend.com/ibu-calculator/</t>
  </si>
  <si>
    <t>alpha amylase</t>
  </si>
  <si>
    <t>overslaan</t>
  </si>
  <si>
    <t>Temperatuur</t>
  </si>
  <si>
    <t>Gewenste Temperatuur</t>
  </si>
  <si>
    <t>Te overbruggen temperatuur</t>
  </si>
  <si>
    <t>Decoxy opkoken</t>
  </si>
  <si>
    <t>verschil decoxy/huidige</t>
  </si>
  <si>
    <t>Te nemen decoxy volume (liter)</t>
  </si>
  <si>
    <t>rekenfactor (graden.liter)</t>
  </si>
  <si>
    <t>inmaichen (pH optimum tussen 5,5 - 5,6)</t>
  </si>
  <si>
    <t>Massa per zakje (gram)</t>
  </si>
  <si>
    <t>naar gesloten vergisting**(gist afgetapt)</t>
  </si>
  <si>
    <t>Hoeveelheid (zakjes)</t>
  </si>
  <si>
    <t>https://www.brewersfriend.com/srm-calculator/</t>
  </si>
  <si>
    <t>Tussentijdse meting</t>
  </si>
  <si>
    <t>Zuurmout</t>
  </si>
  <si>
    <t>D</t>
  </si>
  <si>
    <t>Palemout 7 EBC</t>
  </si>
  <si>
    <t>Cara special B 350 EBC</t>
  </si>
  <si>
    <t>Black Swan Choco B 700-1000 EBC</t>
  </si>
  <si>
    <t>Havervlokken</t>
  </si>
  <si>
    <t xml:space="preserve">Maischen vanaf begin </t>
  </si>
  <si>
    <t>1e hop 75 min koken (toevoegen voor koken!)</t>
  </si>
  <si>
    <t>2e hop 30 minuten koken</t>
  </si>
  <si>
    <t>3e hop 15 minuten koken</t>
  </si>
  <si>
    <t>Gist (3 liter starter 10 dagen, elke 2 dagen ververst en SG verhoogd)</t>
  </si>
  <si>
    <t xml:space="preserve">Wyeast - 1084 - Irish Ale Smack Pack </t>
  </si>
  <si>
    <t>Geschat SG 1110</t>
  </si>
  <si>
    <t>Bruine Basterdstuiker toegevoegd (in 1liter gekookt water)</t>
  </si>
  <si>
    <t>In de oven verhitte stukjes Whisky-vat toegevoegd</t>
  </si>
  <si>
    <t>** Conische vergistingstank; open en gesloten vergisting is in dezelfde tank.</t>
  </si>
  <si>
    <t>Brewers Gold Bloemen</t>
  </si>
  <si>
    <t>East Kent Goldings Bloemen</t>
  </si>
  <si>
    <t>Saaz Bloemen</t>
  </si>
  <si>
    <t>4e hop tijdens whirlpoolen</t>
  </si>
  <si>
    <t>Fuggles bloemen</t>
  </si>
  <si>
    <t>Challenger bloemen</t>
  </si>
  <si>
    <t>Cara special B 120 EBC</t>
  </si>
  <si>
    <t>Geroosterde gerst 1200 EBC</t>
  </si>
  <si>
    <t>Whisky Infused Imperial Stout</t>
  </si>
  <si>
    <t>Bottelen + 2 ml suikerwater (1g/ml) +1ml Whisky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</si>
</sst>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mm/dd"/>
    <numFmt numFmtId="165" formatCode="0.0"/>
    <numFmt numFmtId="166" formatCode="[$-F800]dddd\,\ mmmm\ dd\,\ yyyy"/>
  </numFmts>
  <fonts count="6" x14ac:knownFonts="1"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u/>
      <sz val="10"/>
      <color theme="10"/>
      <name val="Arial"/>
      <family val="2"/>
    </font>
    <font>
      <sz val="10"/>
      <color rgb="FF000000"/>
      <name val="Courier New"/>
      <family val="3"/>
    </font>
    <font>
      <sz val="10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22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31"/>
      </patternFill>
    </fill>
  </fills>
  <borders count="18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1" xfId="0" applyFont="1" applyBorder="1" applyAlignment="1">
      <alignment horizontal="left"/>
    </xf>
    <xf numFmtId="0" fontId="1" fillId="2" borderId="0" xfId="0" applyFont="1" applyFill="1"/>
    <xf numFmtId="0" fontId="2" fillId="0" borderId="0" xfId="0" applyFont="1" applyAlignment="1">
      <alignment horizontal="left"/>
    </xf>
    <xf numFmtId="0" fontId="2" fillId="2" borderId="3" xfId="0" applyFont="1" applyFill="1" applyBorder="1"/>
    <xf numFmtId="0" fontId="1" fillId="0" borderId="0" xfId="0" applyFont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2" fillId="0" borderId="4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2" fillId="0" borderId="0" xfId="0" applyFont="1"/>
    <xf numFmtId="0" fontId="2" fillId="4" borderId="3" xfId="0" applyFont="1" applyFill="1" applyBorder="1"/>
    <xf numFmtId="0" fontId="2" fillId="2" borderId="3" xfId="0" applyFont="1" applyFill="1" applyBorder="1" applyAlignment="1">
      <alignment horizontal="left"/>
    </xf>
    <xf numFmtId="164" fontId="1" fillId="0" borderId="0" xfId="0" applyNumberFormat="1" applyFont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65" fontId="2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1" applyBorder="1"/>
    <xf numFmtId="0" fontId="4" fillId="0" borderId="0" xfId="0" applyFont="1"/>
    <xf numFmtId="0" fontId="1" fillId="2" borderId="6" xfId="0" applyFont="1" applyFill="1" applyBorder="1"/>
    <xf numFmtId="0" fontId="2" fillId="0" borderId="6" xfId="0" applyFont="1" applyBorder="1" applyAlignment="1">
      <alignment horizontal="left" wrapText="1"/>
    </xf>
    <xf numFmtId="0" fontId="1" fillId="0" borderId="6" xfId="0" applyFont="1" applyBorder="1"/>
    <xf numFmtId="0" fontId="2" fillId="2" borderId="7" xfId="0" applyFont="1" applyFill="1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8" borderId="12" xfId="0" applyFill="1" applyBorder="1"/>
    <xf numFmtId="0" fontId="0" fillId="8" borderId="13" xfId="0" applyFill="1" applyBorder="1"/>
    <xf numFmtId="0" fontId="0" fillId="8" borderId="14" xfId="0" applyFill="1" applyBorder="1"/>
    <xf numFmtId="0" fontId="0" fillId="8" borderId="8" xfId="0" applyFill="1" applyBorder="1"/>
    <xf numFmtId="0" fontId="0" fillId="8" borderId="9" xfId="0" applyFill="1" applyBorder="1"/>
    <xf numFmtId="0" fontId="0" fillId="6" borderId="10" xfId="0" applyFill="1" applyBorder="1" applyAlignment="1">
      <alignment horizontal="left"/>
    </xf>
    <xf numFmtId="0" fontId="0" fillId="6" borderId="0" xfId="0" applyFill="1" applyAlignment="1">
      <alignment horizontal="left"/>
    </xf>
    <xf numFmtId="165" fontId="0" fillId="7" borderId="6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0" fontId="1" fillId="9" borderId="1" xfId="0" applyFont="1" applyFill="1" applyBorder="1"/>
    <xf numFmtId="0" fontId="5" fillId="0" borderId="0" xfId="0" applyFont="1"/>
    <xf numFmtId="0" fontId="1" fillId="9" borderId="6" xfId="0" applyFont="1" applyFill="1" applyBorder="1"/>
    <xf numFmtId="166" fontId="2" fillId="0" borderId="0" xfId="0" applyNumberFormat="1" applyFont="1" applyAlignment="1">
      <alignment horizontal="left"/>
    </xf>
    <xf numFmtId="3" fontId="1" fillId="0" borderId="0" xfId="0" applyNumberFormat="1" applyFont="1"/>
    <xf numFmtId="0" fontId="2" fillId="2" borderId="15" xfId="0" applyFont="1" applyFill="1" applyBorder="1"/>
    <xf numFmtId="0" fontId="1" fillId="0" borderId="0" xfId="0" quotePrefix="1" applyFont="1" applyAlignment="1">
      <alignment horizontal="left"/>
    </xf>
    <xf numFmtId="0" fontId="1" fillId="3" borderId="0" xfId="0" applyFont="1" applyFill="1" applyAlignment="1">
      <alignment horizontal="left"/>
    </xf>
    <xf numFmtId="3" fontId="1" fillId="0" borderId="6" xfId="0" applyNumberFormat="1" applyFont="1" applyBorder="1"/>
    <xf numFmtId="0" fontId="1" fillId="0" borderId="6" xfId="0" applyFont="1" applyBorder="1" applyAlignment="1">
      <alignment horizontal="right"/>
    </xf>
    <xf numFmtId="0" fontId="1" fillId="0" borderId="16" xfId="0" applyFont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1" fillId="9" borderId="0" xfId="0" applyFont="1" applyFill="1"/>
    <xf numFmtId="0" fontId="2" fillId="2" borderId="17" xfId="0" applyFont="1" applyFill="1" applyBorder="1"/>
    <xf numFmtId="0" fontId="1" fillId="9" borderId="0" xfId="0" applyFont="1" applyFill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0</xdr:col>
      <xdr:colOff>2181225</xdr:colOff>
      <xdr:row>1</xdr:row>
      <xdr:rowOff>104775</xdr:rowOff>
    </xdr:to>
    <xdr:pic>
      <xdr:nvPicPr>
        <xdr:cNvPr id="1206" name="Picture 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181225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81643</xdr:colOff>
      <xdr:row>0</xdr:row>
      <xdr:rowOff>149678</xdr:rowOff>
    </xdr:from>
    <xdr:to>
      <xdr:col>3</xdr:col>
      <xdr:colOff>734786</xdr:colOff>
      <xdr:row>10</xdr:row>
      <xdr:rowOff>9071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AE8469A-4312-47AB-A211-F46BEBB61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69036" y="149678"/>
          <a:ext cx="2272393" cy="3029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rewersfriend.com/srm-calculator/" TargetMode="External"/><Relationship Id="rId1" Type="http://schemas.openxmlformats.org/officeDocument/2006/relationships/hyperlink" Target="http://www.brewersfriend.com/ibu-calculator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GT55"/>
  <sheetViews>
    <sheetView tabSelected="1" zoomScale="70" zoomScaleNormal="70" workbookViewId="0">
      <selection activeCell="A47" sqref="A47"/>
    </sheetView>
  </sheetViews>
  <sheetFormatPr defaultColWidth="9" defaultRowHeight="18.5" x14ac:dyDescent="0.45"/>
  <cols>
    <col min="1" max="1" width="74.54296875" style="1" customWidth="1"/>
    <col min="2" max="2" width="45.26953125" style="1" customWidth="1"/>
    <col min="3" max="3" width="24.26953125" style="1" customWidth="1"/>
    <col min="4" max="4" width="19.54296875" style="1" customWidth="1"/>
    <col min="5" max="12" width="9" style="1"/>
    <col min="13" max="13" width="15.54296875" style="1" customWidth="1"/>
    <col min="14" max="22" width="9" style="1"/>
    <col min="23" max="23" width="21.26953125" style="1" customWidth="1"/>
    <col min="24" max="16384" width="9" style="1"/>
  </cols>
  <sheetData>
    <row r="1" spans="1:23" ht="80.150000000000006" customHeight="1" x14ac:dyDescent="0.45"/>
    <row r="2" spans="1:23" ht="19" thickBot="1" x14ac:dyDescent="0.5">
      <c r="V2" s="23"/>
      <c r="W2" s="40"/>
    </row>
    <row r="3" spans="1:23" x14ac:dyDescent="0.45">
      <c r="A3" s="2" t="s">
        <v>0</v>
      </c>
      <c r="B3" s="3">
        <v>123</v>
      </c>
      <c r="V3" s="23"/>
      <c r="W3" s="40"/>
    </row>
    <row r="4" spans="1:23" ht="15.75" customHeight="1" x14ac:dyDescent="0.45">
      <c r="A4" s="4" t="s">
        <v>1</v>
      </c>
      <c r="B4" s="5" t="s">
        <v>65</v>
      </c>
      <c r="V4" s="23"/>
      <c r="W4" s="40"/>
    </row>
    <row r="5" spans="1:23" x14ac:dyDescent="0.45">
      <c r="A5" s="4" t="s">
        <v>2</v>
      </c>
      <c r="B5" s="5" t="s">
        <v>42</v>
      </c>
      <c r="V5" s="23"/>
      <c r="W5" s="40"/>
    </row>
    <row r="6" spans="1:23" x14ac:dyDescent="0.45">
      <c r="A6" s="4" t="s">
        <v>3</v>
      </c>
      <c r="B6" s="42">
        <v>44933</v>
      </c>
      <c r="V6" s="23"/>
      <c r="W6"/>
    </row>
    <row r="7" spans="1:23" x14ac:dyDescent="0.45">
      <c r="A7" s="4" t="s">
        <v>4</v>
      </c>
      <c r="B7" s="42">
        <v>45114</v>
      </c>
      <c r="V7" s="23"/>
      <c r="W7" s="40"/>
    </row>
    <row r="8" spans="1:23" x14ac:dyDescent="0.45">
      <c r="A8" s="4" t="s">
        <v>5</v>
      </c>
      <c r="B8" s="5"/>
      <c r="V8" s="23"/>
      <c r="W8" s="40"/>
    </row>
    <row r="9" spans="1:23" x14ac:dyDescent="0.45">
      <c r="A9" s="4" t="s">
        <v>6</v>
      </c>
      <c r="B9" s="5"/>
      <c r="V9" s="23"/>
      <c r="W9" s="40"/>
    </row>
    <row r="10" spans="1:23" ht="19" thickBot="1" x14ac:dyDescent="0.5">
      <c r="A10" s="24" t="s">
        <v>7</v>
      </c>
      <c r="B10" s="25">
        <v>70</v>
      </c>
      <c r="V10" s="23"/>
      <c r="W10" s="40"/>
    </row>
    <row r="11" spans="1:23" ht="19" thickBot="1" x14ac:dyDescent="0.5">
      <c r="V11" s="23"/>
      <c r="W11" s="40"/>
    </row>
    <row r="12" spans="1:23" ht="19" thickBot="1" x14ac:dyDescent="0.5">
      <c r="A12" s="27" t="s">
        <v>8</v>
      </c>
      <c r="B12" s="27" t="s">
        <v>8</v>
      </c>
      <c r="C12" s="27" t="s">
        <v>9</v>
      </c>
      <c r="V12" s="23"/>
      <c r="W12" s="40"/>
    </row>
    <row r="13" spans="1:23" ht="19" thickTop="1" x14ac:dyDescent="0.45">
      <c r="A13" s="1" t="s">
        <v>47</v>
      </c>
      <c r="B13" s="1" t="s">
        <v>43</v>
      </c>
      <c r="C13" s="43">
        <v>21000</v>
      </c>
      <c r="V13" s="23"/>
      <c r="W13" s="40"/>
    </row>
    <row r="14" spans="1:23" x14ac:dyDescent="0.45">
      <c r="B14" s="1" t="s">
        <v>63</v>
      </c>
      <c r="C14" s="43">
        <v>1300</v>
      </c>
      <c r="V14" s="23"/>
      <c r="W14" s="40"/>
    </row>
    <row r="15" spans="1:23" x14ac:dyDescent="0.45">
      <c r="B15" s="1" t="s">
        <v>44</v>
      </c>
      <c r="C15" s="43">
        <v>1300</v>
      </c>
      <c r="V15" s="23"/>
      <c r="W15" s="40"/>
    </row>
    <row r="16" spans="1:23" x14ac:dyDescent="0.45">
      <c r="B16" s="1" t="s">
        <v>64</v>
      </c>
      <c r="C16" s="43">
        <v>1300</v>
      </c>
      <c r="V16" s="23"/>
      <c r="W16" s="40"/>
    </row>
    <row r="17" spans="1:202" x14ac:dyDescent="0.45">
      <c r="B17" s="1" t="s">
        <v>45</v>
      </c>
      <c r="C17" s="43">
        <v>1300</v>
      </c>
      <c r="V17" s="23"/>
      <c r="W17" s="40"/>
    </row>
    <row r="18" spans="1:202" x14ac:dyDescent="0.45">
      <c r="B18" s="1" t="s">
        <v>46</v>
      </c>
      <c r="C18" s="43">
        <v>700</v>
      </c>
      <c r="V18" s="23"/>
      <c r="W18" s="40"/>
    </row>
    <row r="19" spans="1:202" ht="19" thickBot="1" x14ac:dyDescent="0.5">
      <c r="A19" s="26"/>
      <c r="B19" s="26" t="s">
        <v>41</v>
      </c>
      <c r="C19" s="47">
        <v>200</v>
      </c>
      <c r="V19" s="23"/>
      <c r="W19" s="40"/>
    </row>
    <row r="20" spans="1:202" ht="19" thickBot="1" x14ac:dyDescent="0.5">
      <c r="A20" s="10"/>
      <c r="B20" s="8"/>
      <c r="C20" s="9"/>
      <c r="V20" s="23"/>
      <c r="W20" s="40"/>
    </row>
    <row r="21" spans="1:202" ht="19" thickBot="1" x14ac:dyDescent="0.5">
      <c r="A21" s="6" t="s">
        <v>10</v>
      </c>
      <c r="B21" s="52" t="s">
        <v>8</v>
      </c>
      <c r="C21" s="6" t="s">
        <v>11</v>
      </c>
      <c r="D21" s="6" t="s">
        <v>9</v>
      </c>
      <c r="M21" s="22"/>
      <c r="V21" s="23"/>
      <c r="W21"/>
    </row>
    <row r="22" spans="1:202" x14ac:dyDescent="0.45">
      <c r="A22" s="39" t="s">
        <v>48</v>
      </c>
      <c r="B22" s="51" t="s">
        <v>57</v>
      </c>
      <c r="C22" s="39">
        <v>6.79</v>
      </c>
      <c r="D22" s="39">
        <v>125</v>
      </c>
      <c r="V22" s="23"/>
      <c r="W22" s="40"/>
    </row>
    <row r="23" spans="1:202" x14ac:dyDescent="0.45">
      <c r="A23" s="53" t="s">
        <v>48</v>
      </c>
      <c r="B23" s="51" t="s">
        <v>58</v>
      </c>
      <c r="C23" s="53">
        <v>5.72</v>
      </c>
      <c r="D23" s="53">
        <v>10</v>
      </c>
      <c r="V23" s="23"/>
      <c r="W23" s="40"/>
    </row>
    <row r="24" spans="1:202" x14ac:dyDescent="0.45">
      <c r="A24" s="51" t="s">
        <v>49</v>
      </c>
      <c r="B24" s="51" t="s">
        <v>58</v>
      </c>
      <c r="C24" s="51">
        <v>5.72</v>
      </c>
      <c r="D24" s="51">
        <v>115</v>
      </c>
      <c r="V24" s="23"/>
      <c r="W24" s="40"/>
    </row>
    <row r="25" spans="1:202" x14ac:dyDescent="0.45">
      <c r="A25" s="51" t="s">
        <v>49</v>
      </c>
      <c r="B25" s="51" t="s">
        <v>59</v>
      </c>
      <c r="C25" s="51">
        <v>4.01</v>
      </c>
      <c r="D25" s="51">
        <v>62</v>
      </c>
      <c r="V25" s="23"/>
      <c r="W25" s="40"/>
    </row>
    <row r="26" spans="1:202" x14ac:dyDescent="0.45">
      <c r="A26" s="51" t="s">
        <v>50</v>
      </c>
      <c r="B26" s="51" t="s">
        <v>61</v>
      </c>
      <c r="C26" s="51">
        <v>5.79</v>
      </c>
      <c r="D26" s="51">
        <v>60</v>
      </c>
      <c r="V26" s="23"/>
      <c r="W26" s="40"/>
    </row>
    <row r="27" spans="1:202" x14ac:dyDescent="0.45">
      <c r="A27" s="51" t="s">
        <v>50</v>
      </c>
      <c r="B27" s="51" t="s">
        <v>62</v>
      </c>
      <c r="C27" s="51">
        <v>7.36</v>
      </c>
      <c r="D27" s="51">
        <v>125</v>
      </c>
      <c r="V27" s="23"/>
      <c r="W27" s="40"/>
    </row>
    <row r="28" spans="1:202" ht="19" thickBot="1" x14ac:dyDescent="0.5">
      <c r="A28" s="41" t="s">
        <v>60</v>
      </c>
      <c r="B28" s="41" t="s">
        <v>59</v>
      </c>
      <c r="C28" s="41">
        <v>4.01</v>
      </c>
      <c r="D28" s="41">
        <v>67</v>
      </c>
      <c r="V28" s="23"/>
      <c r="W28" s="40"/>
    </row>
    <row r="29" spans="1:202" ht="19" thickBot="1" x14ac:dyDescent="0.5">
      <c r="A29" s="11"/>
      <c r="B29" s="11"/>
      <c r="C29" s="12"/>
      <c r="W29"/>
      <c r="GM29"/>
      <c r="GN29"/>
      <c r="GO29"/>
      <c r="GP29"/>
    </row>
    <row r="30" spans="1:202" ht="19" thickBot="1" x14ac:dyDescent="0.5">
      <c r="A30" s="44" t="s">
        <v>51</v>
      </c>
      <c r="B30" s="44" t="s">
        <v>36</v>
      </c>
      <c r="C30" s="44" t="s">
        <v>38</v>
      </c>
      <c r="W30" s="40"/>
      <c r="GQ30"/>
      <c r="GR30"/>
      <c r="GS30"/>
      <c r="GT30"/>
    </row>
    <row r="31" spans="1:202" x14ac:dyDescent="0.45">
      <c r="A31" s="1" t="s">
        <v>52</v>
      </c>
      <c r="B31" s="1" t="s">
        <v>53</v>
      </c>
      <c r="C31" s="1">
        <v>1</v>
      </c>
      <c r="W31" s="40"/>
      <c r="GQ31"/>
      <c r="GR31"/>
      <c r="GS31"/>
      <c r="GT31"/>
    </row>
    <row r="32" spans="1:202" ht="19" thickBot="1" x14ac:dyDescent="0.5">
      <c r="A32" s="26"/>
      <c r="B32" s="48"/>
      <c r="C32" s="48"/>
      <c r="GQ32"/>
      <c r="GR32"/>
      <c r="GS32"/>
      <c r="GT32"/>
    </row>
    <row r="33" spans="1:5" x14ac:dyDescent="0.45">
      <c r="A33" s="49"/>
      <c r="B33" s="50"/>
      <c r="C33" s="46"/>
    </row>
    <row r="34" spans="1:5" ht="19" thickBot="1" x14ac:dyDescent="0.5">
      <c r="A34" s="13"/>
      <c r="C34" s="7"/>
    </row>
    <row r="35" spans="1:5" x14ac:dyDescent="0.45">
      <c r="A35" s="14" t="s">
        <v>12</v>
      </c>
      <c r="B35" s="14" t="s">
        <v>13</v>
      </c>
      <c r="C35" s="14" t="s">
        <v>14</v>
      </c>
      <c r="E35" s="22" t="s">
        <v>39</v>
      </c>
    </row>
    <row r="36" spans="1:5" x14ac:dyDescent="0.45">
      <c r="A36" s="7" t="s">
        <v>35</v>
      </c>
      <c r="B36" s="7">
        <v>60</v>
      </c>
      <c r="C36" s="7">
        <v>1</v>
      </c>
    </row>
    <row r="37" spans="1:5" x14ac:dyDescent="0.45">
      <c r="A37" s="1" t="s">
        <v>15</v>
      </c>
      <c r="B37" s="7" t="s">
        <v>27</v>
      </c>
      <c r="C37" s="7">
        <v>0</v>
      </c>
    </row>
    <row r="38" spans="1:5" x14ac:dyDescent="0.45">
      <c r="A38" s="1" t="s">
        <v>16</v>
      </c>
      <c r="B38" s="7" t="s">
        <v>27</v>
      </c>
      <c r="C38" s="7">
        <v>0</v>
      </c>
    </row>
    <row r="39" spans="1:5" x14ac:dyDescent="0.45">
      <c r="A39" s="1" t="s">
        <v>26</v>
      </c>
      <c r="B39" s="7">
        <v>66</v>
      </c>
      <c r="C39" s="7">
        <v>70</v>
      </c>
    </row>
    <row r="40" spans="1:5" ht="19" thickBot="1" x14ac:dyDescent="0.5">
      <c r="A40" s="11" t="s">
        <v>17</v>
      </c>
      <c r="B40" s="12">
        <v>78</v>
      </c>
      <c r="C40" s="12">
        <v>5</v>
      </c>
    </row>
    <row r="41" spans="1:5" ht="19" thickBot="1" x14ac:dyDescent="0.5"/>
    <row r="42" spans="1:5" x14ac:dyDescent="0.45">
      <c r="A42" s="15" t="s">
        <v>18</v>
      </c>
      <c r="B42" s="15" t="s">
        <v>19</v>
      </c>
      <c r="C42" s="15" t="s">
        <v>20</v>
      </c>
      <c r="D42" s="15" t="s">
        <v>21</v>
      </c>
    </row>
    <row r="43" spans="1:5" x14ac:dyDescent="0.45">
      <c r="A43" s="7" t="s">
        <v>22</v>
      </c>
      <c r="B43" s="16">
        <v>44933</v>
      </c>
      <c r="C43" s="7">
        <v>1090</v>
      </c>
      <c r="D43" s="7">
        <v>70</v>
      </c>
    </row>
    <row r="44" spans="1:5" x14ac:dyDescent="0.45">
      <c r="A44" s="7" t="s">
        <v>37</v>
      </c>
      <c r="B44" s="16"/>
      <c r="C44" s="7"/>
      <c r="D44" s="7"/>
    </row>
    <row r="45" spans="1:5" x14ac:dyDescent="0.45">
      <c r="A45" s="7" t="s">
        <v>54</v>
      </c>
      <c r="B45" s="16"/>
      <c r="C45" s="45"/>
      <c r="D45" s="7"/>
    </row>
    <row r="46" spans="1:5" x14ac:dyDescent="0.45">
      <c r="A46" s="7" t="s">
        <v>40</v>
      </c>
      <c r="B46" s="16"/>
      <c r="C46" s="45"/>
      <c r="D46" s="7"/>
    </row>
    <row r="47" spans="1:5" x14ac:dyDescent="0.45">
      <c r="A47" s="7" t="s">
        <v>55</v>
      </c>
      <c r="B47" s="16"/>
      <c r="C47" s="7"/>
      <c r="D47" s="7"/>
    </row>
    <row r="48" spans="1:5" ht="19" thickBot="1" x14ac:dyDescent="0.5">
      <c r="A48" s="7" t="s">
        <v>40</v>
      </c>
      <c r="B48" s="16"/>
      <c r="C48" s="7"/>
      <c r="D48" s="7"/>
    </row>
    <row r="49" spans="1:5" ht="19" thickBot="1" x14ac:dyDescent="0.5">
      <c r="A49" s="12" t="s">
        <v>66</v>
      </c>
      <c r="B49" s="17"/>
      <c r="C49" s="12">
        <v>1020</v>
      </c>
      <c r="D49" s="18">
        <v>61.8</v>
      </c>
    </row>
    <row r="50" spans="1:5" x14ac:dyDescent="0.45">
      <c r="B50" s="19">
        <f>((C43)-C49)*0.131</f>
        <v>9.17</v>
      </c>
      <c r="C50" s="20" t="s">
        <v>23</v>
      </c>
    </row>
    <row r="51" spans="1:5" ht="22.5" customHeight="1" x14ac:dyDescent="0.45">
      <c r="A51" s="7" t="s">
        <v>24</v>
      </c>
      <c r="B51" s="21"/>
    </row>
    <row r="52" spans="1:5" x14ac:dyDescent="0.45">
      <c r="A52" s="1" t="s">
        <v>56</v>
      </c>
    </row>
    <row r="55" spans="1:5" x14ac:dyDescent="0.45">
      <c r="E55" s="22" t="s">
        <v>25</v>
      </c>
    </row>
  </sheetData>
  <sheetProtection selectLockedCells="1" selectUnlockedCells="1"/>
  <hyperlinks>
    <hyperlink ref="E55" r:id="rId1" xr:uid="{00000000-0004-0000-0000-000000000000}"/>
    <hyperlink ref="E35" r:id="rId2" xr:uid="{00000000-0004-0000-0000-000001000000}"/>
  </hyperlinks>
  <pageMargins left="0.2" right="0.78749999999999998" top="0.39027777777777778" bottom="0.35" header="0.51180555555555551" footer="0.19027777777777777"/>
  <pageSetup paperSize="9" scale="55" firstPageNumber="0" orientation="landscape" horizontalDpi="300" verticalDpi="300" r:id="rId3"/>
  <headerFooter alignWithMargins="0">
    <oddFooter>&amp;L(c) QuattuorB&amp;CPagina &amp;P van &amp;N&amp;R&amp;F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A1:C18"/>
  <sheetViews>
    <sheetView workbookViewId="0">
      <selection activeCell="C17" sqref="C17"/>
    </sheetView>
  </sheetViews>
  <sheetFormatPr defaultRowHeight="12.5" x14ac:dyDescent="0.25"/>
  <cols>
    <col min="1" max="1" width="27.26953125" bestFit="1" customWidth="1"/>
    <col min="2" max="2" width="6.81640625" customWidth="1"/>
    <col min="3" max="3" width="22.81640625" bestFit="1" customWidth="1"/>
  </cols>
  <sheetData>
    <row r="1" spans="1:3" ht="13" thickBot="1" x14ac:dyDescent="0.3">
      <c r="A1" s="30"/>
      <c r="B1" s="33"/>
      <c r="C1" s="34" t="s">
        <v>34</v>
      </c>
    </row>
    <row r="2" spans="1:3" x14ac:dyDescent="0.25">
      <c r="A2" s="31" t="s">
        <v>28</v>
      </c>
      <c r="B2" s="38">
        <v>63</v>
      </c>
      <c r="C2" s="35">
        <f>B2*B3</f>
        <v>2520</v>
      </c>
    </row>
    <row r="3" spans="1:3" x14ac:dyDescent="0.25">
      <c r="A3" s="31" t="s">
        <v>21</v>
      </c>
      <c r="B3" s="38">
        <v>40</v>
      </c>
      <c r="C3" s="28"/>
    </row>
    <row r="4" spans="1:3" x14ac:dyDescent="0.25">
      <c r="A4" s="31" t="s">
        <v>29</v>
      </c>
      <c r="B4" s="38">
        <v>70</v>
      </c>
      <c r="C4" s="35">
        <f>B4*B3</f>
        <v>2800</v>
      </c>
    </row>
    <row r="5" spans="1:3" x14ac:dyDescent="0.25">
      <c r="A5" s="31" t="s">
        <v>30</v>
      </c>
      <c r="B5" s="36">
        <f>B4-B2</f>
        <v>7</v>
      </c>
      <c r="C5" s="35">
        <f>B5*B3</f>
        <v>280</v>
      </c>
    </row>
    <row r="6" spans="1:3" x14ac:dyDescent="0.25">
      <c r="A6" s="31" t="s">
        <v>31</v>
      </c>
      <c r="B6" s="36">
        <v>100</v>
      </c>
      <c r="C6" s="28"/>
    </row>
    <row r="7" spans="1:3" x14ac:dyDescent="0.25">
      <c r="A7" s="31" t="s">
        <v>32</v>
      </c>
      <c r="B7" s="36">
        <f>B6-B2</f>
        <v>37</v>
      </c>
      <c r="C7" s="28"/>
    </row>
    <row r="8" spans="1:3" ht="13" thickBot="1" x14ac:dyDescent="0.3">
      <c r="A8" s="32" t="s">
        <v>33</v>
      </c>
      <c r="B8" s="37">
        <f>C5/B7</f>
        <v>7.5675675675675675</v>
      </c>
      <c r="C8" s="29"/>
    </row>
    <row r="10" spans="1:3" ht="13" thickBot="1" x14ac:dyDescent="0.3"/>
    <row r="11" spans="1:3" ht="13" thickBot="1" x14ac:dyDescent="0.3">
      <c r="A11" s="30"/>
      <c r="B11" s="33"/>
      <c r="C11" s="34" t="s">
        <v>34</v>
      </c>
    </row>
    <row r="12" spans="1:3" x14ac:dyDescent="0.25">
      <c r="A12" s="31" t="s">
        <v>28</v>
      </c>
      <c r="B12" s="38">
        <v>70</v>
      </c>
      <c r="C12" s="35">
        <f>B12*B13</f>
        <v>2800</v>
      </c>
    </row>
    <row r="13" spans="1:3" x14ac:dyDescent="0.25">
      <c r="A13" s="31" t="s">
        <v>21</v>
      </c>
      <c r="B13" s="38">
        <v>40</v>
      </c>
      <c r="C13" s="28"/>
    </row>
    <row r="14" spans="1:3" x14ac:dyDescent="0.25">
      <c r="A14" s="31" t="s">
        <v>29</v>
      </c>
      <c r="B14" s="38">
        <v>78</v>
      </c>
      <c r="C14" s="35">
        <f>B14*B13</f>
        <v>3120</v>
      </c>
    </row>
    <row r="15" spans="1:3" x14ac:dyDescent="0.25">
      <c r="A15" s="31" t="s">
        <v>30</v>
      </c>
      <c r="B15" s="36">
        <f>B14-B12</f>
        <v>8</v>
      </c>
      <c r="C15" s="35">
        <f>B15*B13</f>
        <v>320</v>
      </c>
    </row>
    <row r="16" spans="1:3" x14ac:dyDescent="0.25">
      <c r="A16" s="31" t="s">
        <v>31</v>
      </c>
      <c r="B16" s="36">
        <v>100</v>
      </c>
      <c r="C16" s="28"/>
    </row>
    <row r="17" spans="1:3" x14ac:dyDescent="0.25">
      <c r="A17" s="31" t="s">
        <v>32</v>
      </c>
      <c r="B17" s="36">
        <f>B16-B12</f>
        <v>30</v>
      </c>
      <c r="C17" s="28"/>
    </row>
    <row r="18" spans="1:3" ht="13" thickBot="1" x14ac:dyDescent="0.3">
      <c r="A18" s="32" t="s">
        <v>33</v>
      </c>
      <c r="B18" s="37">
        <f>C15/B17</f>
        <v>10.666666666666666</v>
      </c>
      <c r="C18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Recept</vt:lpstr>
      <vt:lpstr>Mengvierkant</vt:lpstr>
      <vt:lpstr>Recept!Afdrukbereik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Rieks Banus</dc:creator>
  <cp:lastModifiedBy>Rieks Banus</cp:lastModifiedBy>
  <cp:lastPrinted>2018-12-30T15:06:03Z</cp:lastPrinted>
  <dcterms:created xsi:type="dcterms:W3CDTF">2014-06-13T06:19:42Z</dcterms:created>
  <dcterms:modified xsi:type="dcterms:W3CDTF">2023-01-07T10:27:19Z</dcterms:modified>
</cp:coreProperties>
</file>