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37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35.xml" ContentType="application/vnd.ms-office.activeX+xml"/>
  <Override PartName="/xl/activeX/activeX44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Default Extension="png" ContentType="image/png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Default Extension="jpeg" ContentType="image/jpeg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735"/>
  </bookViews>
  <sheets>
    <sheet name="Recept" sheetId="1" r:id="rId1"/>
    <sheet name="BKG" sheetId="2" r:id="rId2"/>
    <sheet name="Mengvierkant" sheetId="4" r:id="rId3"/>
  </sheets>
  <definedNames>
    <definedName name="_xlnm.Print_Area" localSheetId="0">Recept!$A$1:$S$53</definedName>
  </definedNames>
  <calcPr calcId="125725"/>
</workbook>
</file>

<file path=xl/calcChain.xml><?xml version="1.0" encoding="utf-8"?>
<calcChain xmlns="http://schemas.openxmlformats.org/spreadsheetml/2006/main">
  <c r="B17" i="4"/>
  <c r="B15"/>
  <c r="C15" s="1"/>
  <c r="C14"/>
  <c r="C12"/>
  <c r="C4"/>
  <c r="C2"/>
  <c r="B7"/>
  <c r="B5"/>
  <c r="C5" s="1"/>
  <c r="D50" i="1"/>
  <c r="B8" i="4" l="1"/>
  <c r="D42" i="1" s="1"/>
  <c r="B18" i="4"/>
  <c r="D44" i="1" s="1"/>
  <c r="B51"/>
</calcChain>
</file>

<file path=xl/sharedStrings.xml><?xml version="1.0" encoding="utf-8"?>
<sst xmlns="http://schemas.openxmlformats.org/spreadsheetml/2006/main" count="99" uniqueCount="83">
  <si>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</si>
  <si>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</si>
  <si>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</si>
  <si>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</si>
  <si>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</si>
  <si>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</si>
  <si>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</si>
  <si>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</si>
  <si>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</si>
  <si>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</si>
  <si>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</si>
  <si>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</si>
  <si>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>Gist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</si>
  <si>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</si>
  <si>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</si>
  <si>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</si>
  <si>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</si>
  <si>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</si>
  <si>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</si>
  <si>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</si>
  <si>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</si>
  <si>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</si>
  <si>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</si>
  <si>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</si>
  <si>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</si>
  <si>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</si>
  <si>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</si>
  <si>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http://www.brewersfriend.com/ibu-calculator/</t>
  </si>
  <si>
    <t>fles a 0,3 liter</t>
  </si>
  <si>
    <t>alpha amylase</t>
  </si>
  <si>
    <t>brouwzout (MgSO4)</t>
  </si>
  <si>
    <t>Bottelen (Schatting)</t>
  </si>
  <si>
    <t>B</t>
  </si>
  <si>
    <t>Maischen vanaf begin</t>
  </si>
  <si>
    <t>Chocolat 800EBC</t>
  </si>
  <si>
    <t>Meladoidine 70ebc</t>
  </si>
  <si>
    <t>Irish Dry Stout  Algemene kenmerken De Irish Dry Stout is een erg donker, gebrand, bitter, romig bovengistend bier.</t>
  </si>
  <si>
    <t xml:space="preserve">  Uiterlijke kenmerken Zwart tot donker bruin, helder (soms enige tweeschijn) maar meestal ondoorschijnend bier met een lang staande romige schuimkraag die beige tot bruin van kleur is.</t>
  </si>
  <si>
    <t xml:space="preserve">  Geurassociaties Overheersende gebrande moutgeur met mogelijk een beetje chocolade. Het aroma van donkere mout kan wat zurig overkomen. Fruitigheid en hop aroma’s ontbreken in de geur.</t>
  </si>
  <si>
    <t xml:space="preserve">  Smaak Een bittere tot zeer bittere gebrande-mout-smaak, mogelijk iets zurig. Dropachtig, droog. Een lichte hopsmaak van Engelse hopsoorten (East Kent Goldings) is toegestaan.</t>
  </si>
  <si>
    <t xml:space="preserve">  Basissmaak Bitter tot zeer bitter, zurig en soms iets zoutig.</t>
  </si>
  <si>
    <t xml:space="preserve">  Body Dun. </t>
  </si>
  <si>
    <t xml:space="preserve">  Mondgevoel Een dun bier met een romig karakter en een matige hoeveelheid koolzuur. Soms licht samentrekkend door de donkere mouten maar moet zeker niet scherp zijn.</t>
  </si>
  <si>
    <t xml:space="preserve">  Nasmaak Moutbitter (donkere mout) en hopbitter die lang blijven hangen, zeer droog.</t>
  </si>
  <si>
    <t xml:space="preserve">  Opmerkingen Het overheersende aroma en de smaak van donkere mout zijn afkomstig van geroosterde gerst. Er zijn erg weinig restsuikers aanwezig. Er wordt veel hop gebruikt.</t>
  </si>
  <si>
    <t xml:space="preserve">  Technische kenmerken Begin SG 1036 – 1050 SVG 78 – 80% Alcoholpercentage 4 – 5 Vol% Kleur 117 – 124 EBC Bitterheid 33 – 48 IBU Koolzuurgehalte 4,5 – 5,5 gr/ltr Voorbeelden Carlow O’Hara’s Irish Stout, Guinness Original Stout, Murphy's Stout</t>
  </si>
  <si>
    <t xml:space="preserve">Uit: </t>
  </si>
  <si>
    <t>http://www.bierkeurmeestersgilde.nl/_private/BKG%20Biertypen.pdf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</si>
  <si>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</si>
  <si>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</si>
  <si>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</si>
  <si>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</si>
  <si>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</si>
  <si>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</si>
  <si>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</si>
  <si>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</si>
  <si>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van 63 naar 70</t>
  </si>
  <si>
    <t>van 70 naar 78</t>
  </si>
  <si>
    <t>Decoxystap 1 (fractie beslag aftappen en opkoken)</t>
  </si>
  <si>
    <t>Decoxystap 2 (fractie beslag aftappen en opkoken)</t>
  </si>
  <si>
    <t>Volume (liter)</t>
  </si>
  <si>
    <t>inmaichen (pH optimum tussen 5,5 - 5,6)</t>
  </si>
  <si>
    <t>Toevoegingen tijdens koelen</t>
  </si>
  <si>
    <t>Vitamine C poeder (ascorbinezuur)</t>
  </si>
  <si>
    <t>Massa per zakje (gram)</t>
  </si>
  <si>
    <t>Cara Crystal 125EBC</t>
  </si>
  <si>
    <t>zwarte mout (ontbitterd)1400 EBC</t>
  </si>
  <si>
    <t>koffiebonen (segafredo espresso)</t>
  </si>
  <si>
    <t>zuurmout 7ebc</t>
  </si>
  <si>
    <t>Maischen tijdens laatste 10 minuten van 70 graden rust !</t>
  </si>
  <si>
    <t>naar gesloten vergisting**(gist afgetapt)</t>
  </si>
  <si>
    <t>Chocolate Porter</t>
  </si>
  <si>
    <t>Palemout 7ebc</t>
  </si>
  <si>
    <t>Munichmout 19ebc</t>
  </si>
  <si>
    <t>Rauchmout 7ebc</t>
  </si>
  <si>
    <t>Tarwemout zonder kaf 3ebc</t>
  </si>
  <si>
    <t>Fuggle</t>
  </si>
  <si>
    <t>2e hop 10 min koken</t>
  </si>
  <si>
    <t>3e hop tijdens koelen</t>
  </si>
  <si>
    <t>gebaseerd op  http://www.homebrewtalk.com/showthread.php?t=239374</t>
  </si>
  <si>
    <t>Caramelmout 250ebc</t>
  </si>
  <si>
    <t>Nottingham Ale Yeast</t>
  </si>
  <si>
    <t>1e hop 90 min koken</t>
  </si>
</sst>
</file>

<file path=xl/styles.xml><?xml version="1.0" encoding="utf-8"?>
<styleSheet xmlns="http://schemas.openxmlformats.org/spreadsheetml/2006/main">
  <numFmts count="2">
    <numFmt numFmtId="164" formatCode="yyyy/mmmm/dd"/>
    <numFmt numFmtId="165" formatCode="0.0"/>
  </numFmts>
  <fonts count="6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4" fillId="0" borderId="0" xfId="0" applyFont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8" xfId="0" applyFont="1" applyFill="1" applyBorder="1" applyAlignment="1">
      <alignment horizontal="left"/>
    </xf>
    <xf numFmtId="0" fontId="2" fillId="2" borderId="9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4" borderId="3" xfId="0" applyFont="1" applyFill="1" applyBorder="1"/>
    <xf numFmtId="0" fontId="0" fillId="0" borderId="0" xfId="0" applyFont="1"/>
    <xf numFmtId="0" fontId="1" fillId="0" borderId="0" xfId="0" applyFont="1" applyFill="1" applyBorder="1" applyAlignment="1"/>
    <xf numFmtId="0" fontId="1" fillId="0" borderId="10" xfId="0" applyFont="1" applyFill="1" applyBorder="1"/>
    <xf numFmtId="0" fontId="1" fillId="0" borderId="10" xfId="0" applyFont="1" applyFill="1" applyBorder="1" applyAlignment="1"/>
    <xf numFmtId="0" fontId="1" fillId="0" borderId="7" xfId="0" applyFont="1" applyBorder="1" applyAlignment="1"/>
    <xf numFmtId="0" fontId="1" fillId="0" borderId="8" xfId="0" applyFont="1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8" borderId="15" xfId="0" applyFont="1" applyFill="1" applyBorder="1"/>
    <xf numFmtId="0" fontId="0" fillId="8" borderId="16" xfId="0" applyFont="1" applyFill="1" applyBorder="1"/>
    <xf numFmtId="0" fontId="0" fillId="8" borderId="17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6" borderId="13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7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0" fontId="1" fillId="9" borderId="1" xfId="0" applyFont="1" applyFill="1" applyBorder="1"/>
    <xf numFmtId="0" fontId="5" fillId="0" borderId="0" xfId="0" applyFont="1"/>
    <xf numFmtId="0" fontId="1" fillId="9" borderId="0" xfId="0" applyFont="1" applyFill="1" applyBorder="1"/>
    <xf numFmtId="0" fontId="1" fillId="9" borderId="7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emf"/><Relationship Id="rId18" Type="http://schemas.openxmlformats.org/officeDocument/2006/relationships/image" Target="../media/image22.emf"/><Relationship Id="rId26" Type="http://schemas.openxmlformats.org/officeDocument/2006/relationships/image" Target="../media/image30.emf"/><Relationship Id="rId3" Type="http://schemas.openxmlformats.org/officeDocument/2006/relationships/image" Target="../media/image7.emf"/><Relationship Id="rId21" Type="http://schemas.openxmlformats.org/officeDocument/2006/relationships/image" Target="../media/image25.emf"/><Relationship Id="rId7" Type="http://schemas.openxmlformats.org/officeDocument/2006/relationships/image" Target="../media/image11.emf"/><Relationship Id="rId12" Type="http://schemas.openxmlformats.org/officeDocument/2006/relationships/image" Target="../media/image16.emf"/><Relationship Id="rId17" Type="http://schemas.openxmlformats.org/officeDocument/2006/relationships/image" Target="../media/image21.emf"/><Relationship Id="rId25" Type="http://schemas.openxmlformats.org/officeDocument/2006/relationships/image" Target="../media/image29.emf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emf"/><Relationship Id="rId29" Type="http://schemas.openxmlformats.org/officeDocument/2006/relationships/image" Target="../media/image33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emf"/><Relationship Id="rId32" Type="http://schemas.openxmlformats.org/officeDocument/2006/relationships/image" Target="../media/image36.emf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emf"/><Relationship Id="rId28" Type="http://schemas.openxmlformats.org/officeDocument/2006/relationships/image" Target="../media/image32.emf"/><Relationship Id="rId10" Type="http://schemas.openxmlformats.org/officeDocument/2006/relationships/image" Target="../media/image14.emf"/><Relationship Id="rId19" Type="http://schemas.openxmlformats.org/officeDocument/2006/relationships/image" Target="../media/image23.emf"/><Relationship Id="rId31" Type="http://schemas.openxmlformats.org/officeDocument/2006/relationships/image" Target="../media/image35.emf"/><Relationship Id="rId4" Type="http://schemas.openxmlformats.org/officeDocument/2006/relationships/image" Target="../media/image8.emf"/><Relationship Id="rId9" Type="http://schemas.openxmlformats.org/officeDocument/2006/relationships/image" Target="../media/image13.emf"/><Relationship Id="rId14" Type="http://schemas.openxmlformats.org/officeDocument/2006/relationships/image" Target="../media/image18.emf"/><Relationship Id="rId22" Type="http://schemas.openxmlformats.org/officeDocument/2006/relationships/image" Target="../media/image26.emf"/><Relationship Id="rId27" Type="http://schemas.openxmlformats.org/officeDocument/2006/relationships/image" Target="../media/image31.emf"/><Relationship Id="rId30" Type="http://schemas.openxmlformats.org/officeDocument/2006/relationships/image" Target="../media/image3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794657</xdr:colOff>
      <xdr:row>24</xdr:row>
      <xdr:rowOff>87091</xdr:rowOff>
    </xdr:from>
    <xdr:to>
      <xdr:col>9</xdr:col>
      <xdr:colOff>576941</xdr:colOff>
      <xdr:row>25</xdr:row>
      <xdr:rowOff>108861</xdr:rowOff>
    </xdr:to>
    <xdr:sp macro="" textlink="">
      <xdr:nvSpPr>
        <xdr:cNvPr id="51" name="Rechthoek 50"/>
        <xdr:cNvSpPr/>
      </xdr:nvSpPr>
      <xdr:spPr bwMode="auto">
        <a:xfrm>
          <a:off x="9546771" y="3853548"/>
          <a:ext cx="4223656" cy="500742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4</xdr:col>
      <xdr:colOff>0</xdr:colOff>
      <xdr:row>26</xdr:row>
      <xdr:rowOff>204108</xdr:rowOff>
    </xdr:from>
    <xdr:to>
      <xdr:col>12</xdr:col>
      <xdr:colOff>28575</xdr:colOff>
      <xdr:row>44</xdr:row>
      <xdr:rowOff>92529</xdr:rowOff>
    </xdr:to>
    <xdr:pic>
      <xdr:nvPicPr>
        <xdr:cNvPr id="1175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82893" y="7293429"/>
          <a:ext cx="4818289" cy="42971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3" Type="http://schemas.openxmlformats.org/officeDocument/2006/relationships/drawing" Target="../drawings/drawing1.x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41" Type="http://schemas.openxmlformats.org/officeDocument/2006/relationships/control" Target="../activeX/activeX37.xml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GT53"/>
  <sheetViews>
    <sheetView tabSelected="1" zoomScale="70" zoomScaleNormal="70" workbookViewId="0">
      <selection activeCell="E50" sqref="E50"/>
    </sheetView>
  </sheetViews>
  <sheetFormatPr defaultColWidth="9" defaultRowHeight="18.75"/>
  <cols>
    <col min="1" max="1" width="71.85546875" style="1" customWidth="1"/>
    <col min="2" max="2" width="40.28515625" style="1" bestFit="1" customWidth="1"/>
    <col min="3" max="4" width="19.5703125" style="1" customWidth="1"/>
    <col min="5" max="22" width="9" style="1"/>
    <col min="23" max="23" width="21.28515625" style="1" customWidth="1"/>
    <col min="24" max="16384" width="9" style="1"/>
  </cols>
  <sheetData>
    <row r="1" spans="1:23" ht="80.099999999999994" customHeight="1"/>
    <row r="2" spans="1:23" ht="19.5" thickBot="1">
      <c r="V2" s="28"/>
      <c r="W2" s="59"/>
    </row>
    <row r="3" spans="1:23">
      <c r="A3" s="2" t="s">
        <v>0</v>
      </c>
      <c r="B3" s="3">
        <v>105</v>
      </c>
      <c r="V3" s="28"/>
      <c r="W3" s="59"/>
    </row>
    <row r="4" spans="1:23" ht="15.75" customHeight="1">
      <c r="A4" s="4" t="s">
        <v>1</v>
      </c>
      <c r="B4" s="5" t="s">
        <v>71</v>
      </c>
      <c r="V4" s="28"/>
      <c r="W4" s="59"/>
    </row>
    <row r="5" spans="1:23">
      <c r="A5" s="4" t="s">
        <v>2</v>
      </c>
      <c r="B5" s="5" t="s">
        <v>32</v>
      </c>
      <c r="V5" s="28"/>
      <c r="W5" s="59"/>
    </row>
    <row r="6" spans="1:23">
      <c r="A6" s="4" t="s">
        <v>3</v>
      </c>
      <c r="B6" s="6">
        <v>42365</v>
      </c>
      <c r="V6" s="28"/>
      <c r="W6"/>
    </row>
    <row r="7" spans="1:23">
      <c r="A7" s="4" t="s">
        <v>4</v>
      </c>
      <c r="B7" s="6">
        <v>42396</v>
      </c>
      <c r="V7" s="28"/>
      <c r="W7" s="59"/>
    </row>
    <row r="8" spans="1:23">
      <c r="A8" s="4" t="s">
        <v>5</v>
      </c>
      <c r="B8" s="5">
        <v>13.65</v>
      </c>
      <c r="V8" s="28"/>
      <c r="W8" s="59"/>
    </row>
    <row r="9" spans="1:23">
      <c r="A9" s="4" t="s">
        <v>6</v>
      </c>
      <c r="B9" s="5">
        <v>45</v>
      </c>
      <c r="V9" s="28"/>
      <c r="W9" s="59"/>
    </row>
    <row r="10" spans="1:23" ht="19.5" thickBot="1">
      <c r="A10" s="29" t="s">
        <v>7</v>
      </c>
      <c r="B10" s="30">
        <v>80</v>
      </c>
      <c r="V10" s="28"/>
      <c r="W10" s="59"/>
    </row>
    <row r="11" spans="1:23">
      <c r="A11" s="37" t="s">
        <v>79</v>
      </c>
      <c r="B11" s="5"/>
      <c r="V11" s="28"/>
      <c r="W11" s="59"/>
    </row>
    <row r="12" spans="1:23" ht="19.5" thickBot="1">
      <c r="V12" s="28"/>
      <c r="W12" s="59"/>
    </row>
    <row r="13" spans="1:23" ht="19.5" thickBot="1">
      <c r="A13" s="33" t="s">
        <v>8</v>
      </c>
      <c r="B13" s="33" t="s">
        <v>8</v>
      </c>
      <c r="C13" s="33" t="s">
        <v>9</v>
      </c>
      <c r="V13" s="28"/>
      <c r="W13" s="59"/>
    </row>
    <row r="14" spans="1:23" s="12" customFormat="1" ht="19.5" thickTop="1">
      <c r="A14" s="1" t="s">
        <v>33</v>
      </c>
      <c r="B14" s="12" t="s">
        <v>30</v>
      </c>
      <c r="C14" s="41">
        <v>40</v>
      </c>
      <c r="V14" s="35"/>
      <c r="W14" s="59"/>
    </row>
    <row r="15" spans="1:23" s="12" customFormat="1">
      <c r="A15" s="37"/>
      <c r="B15" s="12" t="s">
        <v>68</v>
      </c>
      <c r="C15" s="41">
        <v>200</v>
      </c>
      <c r="V15" s="35"/>
      <c r="W15"/>
    </row>
    <row r="16" spans="1:23" s="12" customFormat="1">
      <c r="A16" s="37"/>
      <c r="B16" s="12" t="s">
        <v>72</v>
      </c>
      <c r="C16" s="41">
        <v>10500</v>
      </c>
      <c r="V16" s="35"/>
      <c r="W16" s="36"/>
    </row>
    <row r="17" spans="1:202" s="12" customFormat="1">
      <c r="A17" s="37"/>
      <c r="B17" s="12" t="s">
        <v>73</v>
      </c>
      <c r="C17" s="41">
        <v>5250</v>
      </c>
      <c r="V17" s="35"/>
      <c r="W17" s="36"/>
    </row>
    <row r="18" spans="1:202" s="12" customFormat="1">
      <c r="A18" s="37"/>
      <c r="B18" s="12" t="s">
        <v>80</v>
      </c>
      <c r="C18" s="41">
        <v>1750</v>
      </c>
      <c r="V18" s="35"/>
      <c r="W18" s="36"/>
    </row>
    <row r="19" spans="1:202" s="12" customFormat="1">
      <c r="A19" s="34"/>
      <c r="B19" s="12" t="s">
        <v>74</v>
      </c>
      <c r="C19" s="41">
        <v>1750</v>
      </c>
      <c r="V19" s="35"/>
      <c r="W19" s="59"/>
    </row>
    <row r="20" spans="1:202" s="12" customFormat="1">
      <c r="A20" s="34"/>
      <c r="B20" s="12" t="s">
        <v>75</v>
      </c>
      <c r="C20" s="41">
        <v>1000</v>
      </c>
      <c r="V20" s="35"/>
      <c r="W20" s="59"/>
    </row>
    <row r="21" spans="1:202" s="12" customFormat="1">
      <c r="A21" s="34"/>
      <c r="B21" s="12" t="s">
        <v>65</v>
      </c>
      <c r="C21" s="41">
        <v>1000</v>
      </c>
      <c r="V21" s="35"/>
      <c r="W21" s="59"/>
    </row>
    <row r="22" spans="1:202" s="12" customFormat="1">
      <c r="A22" s="34"/>
      <c r="B22" s="37" t="s">
        <v>35</v>
      </c>
      <c r="C22" s="41">
        <v>200</v>
      </c>
      <c r="V22" s="35"/>
      <c r="W22" s="59"/>
    </row>
    <row r="23" spans="1:202" s="12" customFormat="1">
      <c r="A23" s="42" t="s">
        <v>69</v>
      </c>
      <c r="B23" s="42" t="s">
        <v>34</v>
      </c>
      <c r="C23" s="43">
        <v>1000</v>
      </c>
      <c r="V23" s="35"/>
      <c r="W23" s="59"/>
    </row>
    <row r="24" spans="1:202" s="12" customFormat="1">
      <c r="B24" s="12" t="s">
        <v>67</v>
      </c>
      <c r="C24" s="41">
        <v>250</v>
      </c>
      <c r="V24" s="35"/>
      <c r="W24" s="59"/>
    </row>
    <row r="25" spans="1:202" ht="19.5" thickBot="1">
      <c r="A25" s="31"/>
      <c r="B25" s="31" t="s">
        <v>66</v>
      </c>
      <c r="C25" s="44">
        <v>250</v>
      </c>
      <c r="V25" s="28"/>
      <c r="W25"/>
    </row>
    <row r="26" spans="1:202" ht="19.5" thickBot="1">
      <c r="A26" s="11"/>
      <c r="B26" s="9"/>
      <c r="C26" s="10"/>
      <c r="V26" s="28"/>
      <c r="W26" s="59"/>
    </row>
    <row r="27" spans="1:202" ht="19.5" thickBot="1">
      <c r="A27" s="7" t="s">
        <v>10</v>
      </c>
      <c r="B27" s="7" t="s">
        <v>8</v>
      </c>
      <c r="C27" s="7" t="s">
        <v>11</v>
      </c>
      <c r="D27" s="7" t="s">
        <v>9</v>
      </c>
      <c r="E27" s="27" t="s">
        <v>27</v>
      </c>
      <c r="M27" s="27"/>
      <c r="V27" s="28"/>
      <c r="W27"/>
    </row>
    <row r="28" spans="1:202">
      <c r="A28" s="58" t="s">
        <v>82</v>
      </c>
      <c r="B28" s="58" t="s">
        <v>76</v>
      </c>
      <c r="C28" s="58">
        <v>4.7</v>
      </c>
      <c r="D28" s="58">
        <v>75</v>
      </c>
      <c r="V28" s="28"/>
      <c r="W28" s="59"/>
    </row>
    <row r="29" spans="1:202" s="37" customFormat="1">
      <c r="A29" s="60" t="s">
        <v>77</v>
      </c>
      <c r="B29" s="60" t="s">
        <v>76</v>
      </c>
      <c r="C29" s="60">
        <v>4.7</v>
      </c>
      <c r="D29" s="60">
        <v>85</v>
      </c>
      <c r="V29" s="28"/>
      <c r="W29"/>
    </row>
    <row r="30" spans="1:202" s="37" customFormat="1" ht="19.5" thickBot="1">
      <c r="A30" s="61" t="s">
        <v>78</v>
      </c>
      <c r="B30" s="61" t="s">
        <v>76</v>
      </c>
      <c r="C30" s="61">
        <v>4.7</v>
      </c>
      <c r="D30" s="61">
        <v>85</v>
      </c>
      <c r="V30" s="28"/>
      <c r="W30" s="59"/>
    </row>
    <row r="31" spans="1:202" ht="19.5" thickBot="1">
      <c r="A31" s="14"/>
      <c r="B31" s="14"/>
      <c r="C31" s="15"/>
      <c r="W31"/>
      <c r="GM31"/>
      <c r="GN31"/>
      <c r="GO31"/>
      <c r="GP31"/>
    </row>
    <row r="32" spans="1:202">
      <c r="A32" s="7" t="s">
        <v>12</v>
      </c>
      <c r="B32" s="7" t="s">
        <v>64</v>
      </c>
      <c r="C32" s="7" t="s">
        <v>9</v>
      </c>
      <c r="W32" s="59"/>
      <c r="GQ32"/>
      <c r="GR32"/>
      <c r="GS32"/>
      <c r="GT32"/>
    </row>
    <row r="33" spans="1:202" ht="19.5" thickBot="1">
      <c r="A33" s="45" t="s">
        <v>81</v>
      </c>
      <c r="B33" s="32">
        <v>11</v>
      </c>
      <c r="C33" s="32">
        <v>4</v>
      </c>
      <c r="GQ33"/>
      <c r="GR33"/>
      <c r="GS33"/>
      <c r="GT33"/>
    </row>
    <row r="34" spans="1:202" ht="19.5" thickBot="1">
      <c r="A34" s="13"/>
      <c r="B34" s="16"/>
      <c r="C34" s="16"/>
    </row>
    <row r="35" spans="1:202" s="37" customFormat="1">
      <c r="A35" s="7" t="s">
        <v>62</v>
      </c>
      <c r="B35" s="7" t="s">
        <v>9</v>
      </c>
    </row>
    <row r="36" spans="1:202" ht="19.5" thickBot="1">
      <c r="A36" s="45" t="s">
        <v>63</v>
      </c>
      <c r="B36" s="32">
        <v>3</v>
      </c>
    </row>
    <row r="37" spans="1:202" ht="19.5" thickBot="1">
      <c r="A37" s="17"/>
      <c r="B37" s="12"/>
      <c r="C37" s="8"/>
    </row>
    <row r="38" spans="1:202">
      <c r="A38" s="18" t="s">
        <v>13</v>
      </c>
      <c r="B38" s="18" t="s">
        <v>14</v>
      </c>
      <c r="C38" s="18" t="s">
        <v>15</v>
      </c>
      <c r="D38" s="39" t="s">
        <v>60</v>
      </c>
    </row>
    <row r="39" spans="1:202">
      <c r="A39" s="8" t="s">
        <v>61</v>
      </c>
      <c r="B39" s="8">
        <v>63</v>
      </c>
      <c r="C39" s="8">
        <v>1</v>
      </c>
    </row>
    <row r="40" spans="1:202">
      <c r="A40" s="1" t="s">
        <v>16</v>
      </c>
      <c r="B40" s="8" t="s">
        <v>48</v>
      </c>
    </row>
    <row r="41" spans="1:202">
      <c r="A41" s="1" t="s">
        <v>17</v>
      </c>
      <c r="B41" s="8">
        <v>63</v>
      </c>
      <c r="C41" s="8">
        <v>55</v>
      </c>
    </row>
    <row r="42" spans="1:202" s="37" customFormat="1">
      <c r="A42" s="37" t="s">
        <v>58</v>
      </c>
      <c r="B42" s="38" t="s">
        <v>56</v>
      </c>
      <c r="D42" s="57">
        <f>Mengvierkant!B8</f>
        <v>7.5675675675675675</v>
      </c>
    </row>
    <row r="43" spans="1:202">
      <c r="A43" s="1" t="s">
        <v>29</v>
      </c>
      <c r="B43" s="8">
        <v>70</v>
      </c>
      <c r="C43" s="8">
        <v>40</v>
      </c>
    </row>
    <row r="44" spans="1:202" s="37" customFormat="1">
      <c r="A44" s="37" t="s">
        <v>59</v>
      </c>
      <c r="B44" s="38" t="s">
        <v>57</v>
      </c>
      <c r="D44" s="57">
        <f>Mengvierkant!B18</f>
        <v>10.666666666666666</v>
      </c>
    </row>
    <row r="45" spans="1:202" ht="19.5" thickBot="1">
      <c r="A45" s="14" t="s">
        <v>18</v>
      </c>
      <c r="B45" s="15">
        <v>78</v>
      </c>
      <c r="C45" s="15">
        <v>2</v>
      </c>
      <c r="D45" s="31"/>
    </row>
    <row r="46" spans="1:202" ht="19.5" thickBot="1"/>
    <row r="47" spans="1:202">
      <c r="A47" s="19" t="s">
        <v>19</v>
      </c>
      <c r="B47" s="19" t="s">
        <v>20</v>
      </c>
      <c r="C47" s="19" t="s">
        <v>21</v>
      </c>
      <c r="D47" s="19" t="s">
        <v>22</v>
      </c>
    </row>
    <row r="48" spans="1:202">
      <c r="A48" s="8" t="s">
        <v>23</v>
      </c>
      <c r="B48" s="20">
        <v>42364</v>
      </c>
      <c r="C48" s="8">
        <v>1072</v>
      </c>
      <c r="D48" s="8">
        <v>90</v>
      </c>
    </row>
    <row r="49" spans="1:6" ht="19.5" thickBot="1">
      <c r="A49" s="8" t="s">
        <v>70</v>
      </c>
      <c r="B49" s="20"/>
      <c r="C49" s="8"/>
      <c r="D49" s="8"/>
    </row>
    <row r="50" spans="1:6" ht="19.5" thickBot="1">
      <c r="A50" s="15" t="s">
        <v>31</v>
      </c>
      <c r="B50" s="21"/>
      <c r="C50" s="15">
        <v>1014</v>
      </c>
      <c r="D50" s="22">
        <f>E50*0.3</f>
        <v>0</v>
      </c>
      <c r="F50" s="1" t="s">
        <v>28</v>
      </c>
    </row>
    <row r="51" spans="1:6">
      <c r="B51" s="23">
        <f>((C48)-C50)*0.131</f>
        <v>7.5980000000000008</v>
      </c>
      <c r="C51" s="24" t="s">
        <v>24</v>
      </c>
    </row>
    <row r="52" spans="1:6" ht="22.5" customHeight="1">
      <c r="A52" s="8" t="s">
        <v>25</v>
      </c>
      <c r="B52" s="25"/>
    </row>
    <row r="53" spans="1:6">
      <c r="A53" s="1" t="s">
        <v>26</v>
      </c>
    </row>
  </sheetData>
  <sheetProtection selectLockedCells="1" selectUnlockedCells="1"/>
  <hyperlinks>
    <hyperlink ref="E27" r:id="rId1"/>
  </hyperlinks>
  <pageMargins left="0.2" right="0.78749999999999998" top="0.39027777777777778" bottom="0.35" header="0.51180555555555551" footer="0.19027777777777777"/>
  <pageSetup paperSize="9" scale="49" firstPageNumber="0" orientation="landscape" horizontalDpi="300" verticalDpi="300" r:id="rId2"/>
  <headerFooter alignWithMargins="0">
    <oddFooter>&amp;L(c) QuattuorB&amp;CPagina &amp;P van &amp;N&amp;R&amp;F</oddFooter>
  </headerFooter>
  <drawing r:id="rId3"/>
  <legacyDrawing r:id="rId4"/>
  <controls>
    <control shapeId="1127" r:id="rId5" name="Control 103"/>
    <control shapeId="1128" r:id="rId6" name="Control 104"/>
    <control shapeId="1129" r:id="rId7" name="Control 105"/>
    <control shapeId="1130" r:id="rId8" name="Control 106"/>
    <control shapeId="1131" r:id="rId9" name="Control 107"/>
    <control shapeId="1132" r:id="rId10" name="Control 108"/>
    <control shapeId="1133" r:id="rId11" name="Control 109"/>
    <control shapeId="1134" r:id="rId12" name="Control 110"/>
    <control shapeId="1135" r:id="rId13" name="Control 111"/>
    <control shapeId="1136" r:id="rId14" name="Control 112"/>
    <control shapeId="1137" r:id="rId15" name="Control 113"/>
    <control shapeId="1138" r:id="rId16" name="Control 114"/>
    <control shapeId="1139" r:id="rId17" name="Control 115"/>
    <control shapeId="1140" r:id="rId18" name="Control 116"/>
    <control shapeId="1141" r:id="rId19" name="Control 117"/>
    <control shapeId="1142" r:id="rId20" name="Control 118"/>
    <control shapeId="1143" r:id="rId21" name="Control 119"/>
    <control shapeId="1144" r:id="rId22" name="Control 120"/>
    <control shapeId="1145" r:id="rId23" name="Control 121"/>
    <control shapeId="1146" r:id="rId24" name="Control 122"/>
    <control shapeId="1147" r:id="rId25" name="Control 123"/>
    <control shapeId="1148" r:id="rId26" name="Control 124"/>
    <control shapeId="1149" r:id="rId27" name="Control 125"/>
    <control shapeId="1150" r:id="rId28" name="Control 126"/>
    <control shapeId="1151" r:id="rId29" name="Control 127"/>
    <control shapeId="1152" r:id="rId30" name="Control 128"/>
    <control shapeId="1153" r:id="rId31" name="Control 129"/>
    <control shapeId="1154" r:id="rId32" name="Control 130"/>
    <control shapeId="1155" r:id="rId33" name="Control 131"/>
    <control shapeId="1160" r:id="rId34" name="Control 136"/>
    <control shapeId="1161" r:id="rId35" name="Control 137"/>
    <control shapeId="1162" r:id="rId36" name="Control 138"/>
    <control shapeId="1163" r:id="rId37" name="Control 139"/>
    <control shapeId="1164" r:id="rId38" name="Control 140"/>
    <control shapeId="1165" r:id="rId39" name="Control 141"/>
    <control shapeId="1166" r:id="rId40" name="Control 142"/>
    <control shapeId="1167" r:id="rId41" name="Control 143"/>
    <control shapeId="1168" r:id="rId42" name="Control 144"/>
    <control shapeId="1169" r:id="rId43" name="Control 145"/>
    <control shapeId="1170" r:id="rId44" name="Control 146"/>
    <control shapeId="1171" r:id="rId45" name="Control 147"/>
    <control shapeId="1172" r:id="rId46" name="Control 148"/>
    <control shapeId="1173" r:id="rId47" name="Control 149"/>
    <control shapeId="1174" r:id="rId48" name="Control 150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12" sqref="C12"/>
    </sheetView>
  </sheetViews>
  <sheetFormatPr defaultColWidth="9" defaultRowHeight="12.75"/>
  <cols>
    <col min="1" max="16384" width="9" style="26"/>
  </cols>
  <sheetData>
    <row r="1" spans="1:2">
      <c r="A1" s="26" t="s">
        <v>36</v>
      </c>
    </row>
    <row r="2" spans="1:2">
      <c r="A2" s="26" t="s">
        <v>37</v>
      </c>
    </row>
    <row r="3" spans="1:2">
      <c r="A3" s="26" t="s">
        <v>38</v>
      </c>
    </row>
    <row r="4" spans="1:2">
      <c r="A4" s="26" t="s">
        <v>39</v>
      </c>
    </row>
    <row r="5" spans="1:2">
      <c r="A5" s="26" t="s">
        <v>40</v>
      </c>
    </row>
    <row r="6" spans="1:2">
      <c r="A6" s="26" t="s">
        <v>41</v>
      </c>
    </row>
    <row r="7" spans="1:2">
      <c r="A7" s="26" t="s">
        <v>42</v>
      </c>
    </row>
    <row r="8" spans="1:2">
      <c r="A8" s="26" t="s">
        <v>43</v>
      </c>
    </row>
    <row r="9" spans="1:2">
      <c r="A9" s="26" t="s">
        <v>44</v>
      </c>
    </row>
    <row r="10" spans="1:2">
      <c r="A10" s="26" t="s">
        <v>45</v>
      </c>
    </row>
    <row r="13" spans="1:2">
      <c r="A13" s="40" t="s">
        <v>46</v>
      </c>
      <c r="B13" s="26" t="s">
        <v>47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17" sqref="C17"/>
    </sheetView>
  </sheetViews>
  <sheetFormatPr defaultRowHeight="12.75"/>
  <cols>
    <col min="1" max="1" width="27.28515625" bestFit="1" customWidth="1"/>
    <col min="2" max="2" width="6.85546875" customWidth="1"/>
    <col min="3" max="3" width="22.85546875" bestFit="1" customWidth="1"/>
  </cols>
  <sheetData>
    <row r="1" spans="1:3" s="36" customFormat="1" ht="13.5" thickBot="1">
      <c r="A1" s="48"/>
      <c r="B1" s="51"/>
      <c r="C1" s="52" t="s">
        <v>55</v>
      </c>
    </row>
    <row r="2" spans="1:3">
      <c r="A2" s="49" t="s">
        <v>49</v>
      </c>
      <c r="B2" s="56">
        <v>63</v>
      </c>
      <c r="C2" s="53">
        <f>B2*B3</f>
        <v>2520</v>
      </c>
    </row>
    <row r="3" spans="1:3" s="36" customFormat="1">
      <c r="A3" s="49" t="s">
        <v>22</v>
      </c>
      <c r="B3" s="56">
        <v>40</v>
      </c>
      <c r="C3" s="46"/>
    </row>
    <row r="4" spans="1:3">
      <c r="A4" s="49" t="s">
        <v>50</v>
      </c>
      <c r="B4" s="56">
        <v>70</v>
      </c>
      <c r="C4" s="53">
        <f>B4*B3</f>
        <v>2800</v>
      </c>
    </row>
    <row r="5" spans="1:3">
      <c r="A5" s="49" t="s">
        <v>51</v>
      </c>
      <c r="B5" s="54">
        <f>B4-B2</f>
        <v>7</v>
      </c>
      <c r="C5" s="53">
        <f>B5*B3</f>
        <v>280</v>
      </c>
    </row>
    <row r="6" spans="1:3">
      <c r="A6" s="49" t="s">
        <v>52</v>
      </c>
      <c r="B6" s="54">
        <v>100</v>
      </c>
      <c r="C6" s="46"/>
    </row>
    <row r="7" spans="1:3" s="36" customFormat="1">
      <c r="A7" s="49" t="s">
        <v>53</v>
      </c>
      <c r="B7" s="54">
        <f>B6-B2</f>
        <v>37</v>
      </c>
      <c r="C7" s="46"/>
    </row>
    <row r="8" spans="1:3" s="36" customFormat="1" ht="13.5" thickBot="1">
      <c r="A8" s="50" t="s">
        <v>54</v>
      </c>
      <c r="B8" s="55">
        <f>C5/B7</f>
        <v>7.5675675675675675</v>
      </c>
      <c r="C8" s="47"/>
    </row>
    <row r="10" spans="1:3" ht="13.5" thickBot="1"/>
    <row r="11" spans="1:3" ht="13.5" thickBot="1">
      <c r="A11" s="48"/>
      <c r="B11" s="51"/>
      <c r="C11" s="52" t="s">
        <v>55</v>
      </c>
    </row>
    <row r="12" spans="1:3">
      <c r="A12" s="49" t="s">
        <v>49</v>
      </c>
      <c r="B12" s="56">
        <v>70</v>
      </c>
      <c r="C12" s="53">
        <f>B12*B13</f>
        <v>2800</v>
      </c>
    </row>
    <row r="13" spans="1:3">
      <c r="A13" s="49" t="s">
        <v>22</v>
      </c>
      <c r="B13" s="56">
        <v>40</v>
      </c>
      <c r="C13" s="46"/>
    </row>
    <row r="14" spans="1:3">
      <c r="A14" s="49" t="s">
        <v>50</v>
      </c>
      <c r="B14" s="56">
        <v>78</v>
      </c>
      <c r="C14" s="53">
        <f>B14*B13</f>
        <v>3120</v>
      </c>
    </row>
    <row r="15" spans="1:3">
      <c r="A15" s="49" t="s">
        <v>51</v>
      </c>
      <c r="B15" s="54">
        <f>B14-B12</f>
        <v>8</v>
      </c>
      <c r="C15" s="53">
        <f>B15*B13</f>
        <v>320</v>
      </c>
    </row>
    <row r="16" spans="1:3">
      <c r="A16" s="49" t="s">
        <v>52</v>
      </c>
      <c r="B16" s="54">
        <v>100</v>
      </c>
      <c r="C16" s="46"/>
    </row>
    <row r="17" spans="1:3">
      <c r="A17" s="49" t="s">
        <v>53</v>
      </c>
      <c r="B17" s="54">
        <f>B16-B12</f>
        <v>30</v>
      </c>
      <c r="C17" s="46"/>
    </row>
    <row r="18" spans="1:3" ht="13.5" thickBot="1">
      <c r="A18" s="50" t="s">
        <v>54</v>
      </c>
      <c r="B18" s="55">
        <f>C15/B17</f>
        <v>10.666666666666666</v>
      </c>
      <c r="C18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Recept</vt:lpstr>
      <vt:lpstr>BKG</vt:lpstr>
      <vt:lpstr>Mengvierkant</vt:lpstr>
      <vt:lpstr>Recept!Afdrukbereik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SanderBanus</cp:lastModifiedBy>
  <cp:lastPrinted>2014-06-15T12:22:27Z</cp:lastPrinted>
  <dcterms:created xsi:type="dcterms:W3CDTF">2014-06-13T06:19:42Z</dcterms:created>
  <dcterms:modified xsi:type="dcterms:W3CDTF">2015-12-29T15:14:31Z</dcterms:modified>
</cp:coreProperties>
</file>