
<file path=[Content_Types].xml><?xml version="1.0" encoding="utf-8"?>
<Types xmlns="http://schemas.openxmlformats.org/package/2006/content-types">
  <Override PartName="/xl/activeX/activeX4.bin" ContentType="application/vnd.ms-office.activeX"/>
  <Override PartName="/xl/activeX/activeX9.xml" ContentType="application/vnd.ms-office.activeX+xml"/>
  <Override PartName="/xl/activeX/activeX25.bin" ContentType="application/vnd.ms-office.activeX"/>
  <Override PartName="/xl/activeX/activeX43.bin" ContentType="application/vnd.ms-office.activeX"/>
  <Override PartName="/xl/styles.xml" ContentType="application/vnd.openxmlformats-officedocument.spreadsheetml.styles+xml"/>
  <Override PartName="/xl/activeX/activeX14.bin" ContentType="application/vnd.ms-office.activeX"/>
  <Override PartName="/xl/activeX/activeX19.xml" ContentType="application/vnd.ms-office.activeX+xml"/>
  <Override PartName="/xl/activeX/activeX32.bin" ContentType="application/vnd.ms-office.activeX"/>
  <Override PartName="/xl/activeX/activeX5.xml" ContentType="application/vnd.ms-office.activeX+xml"/>
  <Override PartName="/xl/activeX/activeX12.bin" ContentType="application/vnd.ms-office.activeX"/>
  <Override PartName="/xl/activeX/activeX17.xml" ContentType="application/vnd.ms-office.activeX+xml"/>
  <Override PartName="/xl/activeX/activeX21.bin" ContentType="application/vnd.ms-office.activeX"/>
  <Override PartName="/xl/activeX/activeX28.xml" ContentType="application/vnd.ms-office.activeX+xml"/>
  <Override PartName="/xl/activeX/activeX30.bin" ContentType="application/vnd.ms-office.activeX"/>
  <Override PartName="/xl/activeX/activeX37.xml" ContentType="application/vnd.ms-office.activeX+xml"/>
  <Default Extension="rels" ContentType="application/vnd.openxmlformats-package.relationships+xml"/>
  <Default Extension="xml" ContentType="application/xml"/>
  <Override PartName="/xl/activeX/activeX3.xml" ContentType="application/vnd.ms-office.activeX+xml"/>
  <Override PartName="/xl/activeX/activeX10.bin" ContentType="application/vnd.ms-office.activeX"/>
  <Override PartName="/xl/activeX/activeX15.xml" ContentType="application/vnd.ms-office.activeX+xml"/>
  <Override PartName="/xl/activeX/activeX24.xml" ContentType="application/vnd.ms-office.activeX+xml"/>
  <Override PartName="/xl/activeX/activeX26.xml" ContentType="application/vnd.ms-office.activeX+xml"/>
  <Override PartName="/xl/activeX/activeX35.xml" ContentType="application/vnd.ms-office.activeX+xml"/>
  <Override PartName="/xl/activeX/activeX44.xml" ContentType="application/vnd.ms-office.activeX+xml"/>
  <Override PartName="/xl/worksheets/sheet3.xml" ContentType="application/vnd.openxmlformats-officedocument.spreadsheetml.worksheet+xml"/>
  <Override PartName="/xl/activeX/activeX1.xml" ContentType="application/vnd.ms-office.activeX+xml"/>
  <Override PartName="/xl/activeX/activeX13.xml" ContentType="application/vnd.ms-office.activeX+xml"/>
  <Override PartName="/xl/activeX/activeX22.xml" ContentType="application/vnd.ms-office.activeX+xml"/>
  <Override PartName="/xl/activeX/activeX33.xml" ContentType="application/vnd.ms-office.activeX+xml"/>
  <Override PartName="/xl/activeX/activeX42.xml" ContentType="application/vnd.ms-office.activeX+xml"/>
  <Override PartName="/xl/worksheets/sheet1.xml" ContentType="application/vnd.openxmlformats-officedocument.spreadsheetml.worksheet+xml"/>
  <Override PartName="/xl/activeX/activeX9.bin" ContentType="application/vnd.ms-office.activeX"/>
  <Override PartName="/xl/activeX/activeX11.xml" ContentType="application/vnd.ms-office.activeX+xml"/>
  <Override PartName="/xl/activeX/activeX20.xml" ContentType="application/vnd.ms-office.activeX+xml"/>
  <Override PartName="/xl/activeX/activeX31.xml" ContentType="application/vnd.ms-office.activeX+xml"/>
  <Override PartName="/xl/activeX/activeX40.xml" ContentType="application/vnd.ms-office.activeX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19.bin" ContentType="application/vnd.ms-office.activeX"/>
  <Override PartName="/xl/activeX/activeX39.bin" ContentType="application/vnd.ms-office.activeX"/>
  <Override PartName="/xl/activeX/activeX5.bin" ContentType="application/vnd.ms-office.activeX"/>
  <Override PartName="/xl/activeX/activeX17.bin" ContentType="application/vnd.ms-office.activeX"/>
  <Override PartName="/xl/activeX/activeX28.bin" ContentType="application/vnd.ms-office.activeX"/>
  <Override PartName="/xl/activeX/activeX37.bin" ContentType="application/vnd.ms-office.activeX"/>
  <Default Extension="bin" ContentType="application/vnd.openxmlformats-officedocument.spreadsheetml.printerSettings"/>
  <Override PartName="/xl/activeX/activeX3.bin" ContentType="application/vnd.ms-office.activeX"/>
  <Override PartName="/xl/activeX/activeX15.bin" ContentType="application/vnd.ms-office.activeX"/>
  <Override PartName="/xl/activeX/activeX26.bin" ContentType="application/vnd.ms-office.activeX"/>
  <Override PartName="/xl/activeX/activeX35.bin" ContentType="application/vnd.ms-office.activeX"/>
  <Override PartName="/xl/activeX/activeX44.bin" ContentType="application/vnd.ms-office.activeX"/>
  <Default Extension="png" ContentType="image/png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2.bin" ContentType="application/vnd.ms-office.activeX"/>
  <Override PartName="/xl/activeX/activeX24.bin" ContentType="application/vnd.ms-office.activeX"/>
  <Override PartName="/xl/activeX/activeX29.xml" ContentType="application/vnd.ms-office.activeX+xml"/>
  <Override PartName="/xl/activeX/activeX33.bin" ContentType="application/vnd.ms-office.activeX"/>
  <Override PartName="/xl/activeX/activeX38.xml" ContentType="application/vnd.ms-office.activeX+xml"/>
  <Override PartName="/xl/activeX/activeX42.bin" ContentType="application/vnd.ms-office.activeX"/>
  <Override PartName="/xl/activeX/activeX6.xml" ContentType="application/vnd.ms-office.activeX+xml"/>
  <Override PartName="/xl/activeX/activeX11.bin" ContentType="application/vnd.ms-office.activeX"/>
  <Override PartName="/xl/activeX/activeX18.xml" ContentType="application/vnd.ms-office.activeX+xml"/>
  <Override PartName="/xl/activeX/activeX20.bin" ContentType="application/vnd.ms-office.activeX"/>
  <Override PartName="/xl/activeX/activeX27.xml" ContentType="application/vnd.ms-office.activeX+xml"/>
  <Override PartName="/xl/activeX/activeX31.bin" ContentType="application/vnd.ms-office.activeX"/>
  <Override PartName="/xl/activeX/activeX36.xml" ContentType="application/vnd.ms-office.activeX+xml"/>
  <Override PartName="/xl/activeX/activeX40.bin" ContentType="application/vnd.ms-office.activeX"/>
  <Default Extension="jpeg" ContentType="image/jpeg"/>
  <Default Extension="emf" ContentType="image/x-emf"/>
  <Override PartName="/xl/workbook.xml" ContentType="application/vnd.openxmlformats-officedocument.spreadsheetml.sheet.main+xml"/>
  <Override PartName="/xl/activeX/activeX2.xml" ContentType="application/vnd.ms-office.activeX+xml"/>
  <Override PartName="/xl/activeX/activeX4.xml" ContentType="application/vnd.ms-office.activeX+xml"/>
  <Override PartName="/xl/activeX/activeX16.xml" ContentType="application/vnd.ms-office.activeX+xml"/>
  <Override PartName="/xl/activeX/activeX25.xml" ContentType="application/vnd.ms-office.activeX+xml"/>
  <Override PartName="/xl/activeX/activeX34.xml" ContentType="application/vnd.ms-office.activeX+xml"/>
  <Override PartName="/xl/activeX/activeX43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activeX/activeX14.xml" ContentType="application/vnd.ms-office.activeX+xml"/>
  <Override PartName="/xl/activeX/activeX23.xml" ContentType="application/vnd.ms-office.activeX+xml"/>
  <Override PartName="/xl/activeX/activeX32.xml" ContentType="application/vnd.ms-office.activeX+xml"/>
  <Override PartName="/xl/activeX/activeX41.xml" ContentType="application/vnd.ms-office.activeX+xml"/>
  <Default Extension="vml" ContentType="application/vnd.openxmlformats-officedocument.vmlDrawing"/>
  <Override PartName="/xl/activeX/activeX12.xml" ContentType="application/vnd.ms-office.activeX+xml"/>
  <Override PartName="/xl/activeX/activeX21.xml" ContentType="application/vnd.ms-office.activeX+xml"/>
  <Override PartName="/xl/activeX/activeX30.xml" ContentType="application/vnd.ms-office.activeX+xml"/>
  <Override PartName="/xl/calcChain.xml" ContentType="application/vnd.openxmlformats-officedocument.spreadsheetml.calcChain+xml"/>
  <Override PartName="/xl/activeX/activeX8.bin" ContentType="application/vnd.ms-office.activeX"/>
  <Override PartName="/xl/activeX/activeX10.xml" ContentType="application/vnd.ms-office.activeX+xml"/>
  <Override PartName="/xl/activeX/activeX29.bin" ContentType="application/vnd.ms-office.activeX"/>
  <Override PartName="/xl/activeX/activeX38.bin" ContentType="application/vnd.ms-office.activeX"/>
  <Override PartName="/xl/activeX/activeX6.bin" ContentType="application/vnd.ms-office.activeX"/>
  <Override PartName="/xl/activeX/activeX18.bin" ContentType="application/vnd.ms-office.activeX"/>
  <Override PartName="/xl/activeX/activeX27.bin" ContentType="application/vnd.ms-office.activeX"/>
  <Override PartName="/xl/activeX/activeX36.bin" ContentType="application/vnd.ms-office.activeX"/>
  <Override PartName="/docProps/core.xml" ContentType="application/vnd.openxmlformats-package.core-properties+xml"/>
  <Override PartName="/xl/activeX/activeX2.bin" ContentType="application/vnd.ms-office.activeX"/>
  <Override PartName="/xl/activeX/activeX16.bin" ContentType="application/vnd.ms-office.activeX"/>
  <Override PartName="/xl/activeX/activeX34.bin" ContentType="application/vnd.ms-office.activeX"/>
  <Override PartName="/xl/theme/theme1.xml" ContentType="application/vnd.openxmlformats-officedocument.theme+xml"/>
  <Override PartName="/xl/activeX/activeX7.xml" ContentType="application/vnd.ms-office.activeX+xml"/>
  <Override PartName="/xl/activeX/activeX23.bin" ContentType="application/vnd.ms-office.activeX"/>
  <Override PartName="/xl/activeX/activeX39.xml" ContentType="application/vnd.ms-office.activeX+xml"/>
  <Override PartName="/xl/activeX/activeX41.bin" ContentType="application/vnd.ms-office.activeX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600" windowHeight="9735"/>
  </bookViews>
  <sheets>
    <sheet name="Recept" sheetId="1" r:id="rId1"/>
    <sheet name="BKG" sheetId="2" r:id="rId2"/>
    <sheet name="Mengvierkant" sheetId="4" r:id="rId3"/>
  </sheets>
  <definedNames>
    <definedName name="_xlnm.Print_Area" localSheetId="0">Recept!$A$1:$S$37</definedName>
  </definedNames>
  <calcPr calcId="125725"/>
</workbook>
</file>

<file path=xl/calcChain.xml><?xml version="1.0" encoding="utf-8"?>
<calcChain xmlns="http://schemas.openxmlformats.org/spreadsheetml/2006/main">
  <c r="D34" i="1"/>
  <c r="B17" i="4" l="1"/>
  <c r="B15"/>
  <c r="C15" s="1"/>
  <c r="B18" s="1"/>
  <c r="C14"/>
  <c r="C12"/>
  <c r="C4"/>
  <c r="C2"/>
  <c r="B7"/>
  <c r="B5"/>
  <c r="C5" s="1"/>
  <c r="B8" s="1"/>
  <c r="B35" i="1" l="1"/>
</calcChain>
</file>

<file path=xl/sharedStrings.xml><?xml version="1.0" encoding="utf-8"?>
<sst xmlns="http://schemas.openxmlformats.org/spreadsheetml/2006/main" count="74" uniqueCount="60">
  <si>
    <t>Brouwsel:</t>
  </si>
  <si>
    <t>Type:</t>
  </si>
  <si>
    <t xml:space="preserve">Klasse: </t>
  </si>
  <si>
    <t>Gebrouwen op:</t>
  </si>
  <si>
    <t xml:space="preserve">Gebotteld op (schatting): </t>
  </si>
  <si>
    <t>Bitterheid (IBU)</t>
  </si>
  <si>
    <t>Geschatte kleur (EBC)</t>
  </si>
  <si>
    <t>Recept hoeveelheid</t>
  </si>
  <si>
    <t>Ingrediënten</t>
  </si>
  <si>
    <t>Hoeveelheid (g)</t>
  </si>
  <si>
    <t>Hop</t>
  </si>
  <si>
    <t>Alfazuur (%)</t>
  </si>
  <si>
    <t>Gist</t>
  </si>
  <si>
    <t xml:space="preserve">Maischschema: </t>
  </si>
  <si>
    <t>Temperatuur (°C)</t>
  </si>
  <si>
    <t>Rusttijd (min.)</t>
  </si>
  <si>
    <t>beta amylase</t>
  </si>
  <si>
    <t>denaturatie</t>
  </si>
  <si>
    <t>Tijdstip</t>
  </si>
  <si>
    <t>Datum</t>
  </si>
  <si>
    <t>SG</t>
  </si>
  <si>
    <t>Volume</t>
  </si>
  <si>
    <t>naar open vergisting**</t>
  </si>
  <si>
    <t>% Alcohol***</t>
  </si>
  <si>
    <t>***Alcoholpercentage ((begin SG) - Eind SG) *0,131</t>
  </si>
  <si>
    <t>** Conische vergistingstank; open en gesloten vergisting is in dezelfde tank. 2x daags 15min geroerd tijdens vergisting</t>
  </si>
  <si>
    <t>fles a 0,3 liter</t>
  </si>
  <si>
    <t>alpha amylase</t>
  </si>
  <si>
    <t>Bottelen (Schatting)</t>
  </si>
  <si>
    <t>Maischen vanaf begin</t>
  </si>
  <si>
    <t>Irish Dry Stout  Algemene kenmerken De Irish Dry Stout is een erg donker, gebrand, bitter, romig bovengistend bier.</t>
  </si>
  <si>
    <t xml:space="preserve">  Uiterlijke kenmerken Zwart tot donker bruin, helder (soms enige tweeschijn) maar meestal ondoorschijnend bier met een lang staande romige schuimkraag die beige tot bruin van kleur is.</t>
  </si>
  <si>
    <t xml:space="preserve">  Geurassociaties Overheersende gebrande moutgeur met mogelijk een beetje chocolade. Het aroma van donkere mout kan wat zurig overkomen. Fruitigheid en hop aroma’s ontbreken in de geur.</t>
  </si>
  <si>
    <t xml:space="preserve">  Smaak Een bittere tot zeer bittere gebrande-mout-smaak, mogelijk iets zurig. Dropachtig, droog. Een lichte hopsmaak van Engelse hopsoorten (East Kent Goldings) is toegestaan.</t>
  </si>
  <si>
    <t xml:space="preserve">  Basissmaak Bitter tot zeer bitter, zurig en soms iets zoutig.</t>
  </si>
  <si>
    <t xml:space="preserve">  Body Dun. </t>
  </si>
  <si>
    <t xml:space="preserve">  Mondgevoel Een dun bier met een romig karakter en een matige hoeveelheid koolzuur. Soms licht samentrekkend door de donkere mouten maar moet zeker niet scherp zijn.</t>
  </si>
  <si>
    <t xml:space="preserve">  Nasmaak Moutbitter (donkere mout) en hopbitter die lang blijven hangen, zeer droog.</t>
  </si>
  <si>
    <t xml:space="preserve">  Opmerkingen Het overheersende aroma en de smaak van donkere mout zijn afkomstig van geroosterde gerst. Er zijn erg weinig restsuikers aanwezig. Er wordt veel hop gebruikt.</t>
  </si>
  <si>
    <t xml:space="preserve">  Technische kenmerken Begin SG 1036 – 1050 SVG 78 – 80% Alcoholpercentage 4 – 5 Vol% Kleur 117 – 124 EBC Bitterheid 33 – 48 IBU Koolzuurgehalte 4,5 – 5,5 gr/ltr Voorbeelden Carlow O’Hara’s Irish Stout, Guinness Original Stout, Murphy's Stout</t>
  </si>
  <si>
    <t xml:space="preserve">Uit: </t>
  </si>
  <si>
    <t>http://www.bierkeurmeestersgilde.nl/_private/BKG%20Biertypen.pdf</t>
  </si>
  <si>
    <t>Temperatuur</t>
  </si>
  <si>
    <t>Gewenste Temperatuur</t>
  </si>
  <si>
    <t>Te overbruggen temperatuur</t>
  </si>
  <si>
    <t>Decoxy opkoken</t>
  </si>
  <si>
    <t>verschil decoxy/huidige</t>
  </si>
  <si>
    <t>Te nemen decoxy volume (liter)</t>
  </si>
  <si>
    <t>rekenfactor (graden.liter)</t>
  </si>
  <si>
    <t>inmaichen (pH optimum tussen 5,5 - 5,6)</t>
  </si>
  <si>
    <t>Massa per zakje (gram)</t>
  </si>
  <si>
    <t>1e hop 75 min koken</t>
  </si>
  <si>
    <t>Pilsmout 3EBC</t>
  </si>
  <si>
    <t>naar gesloten vergisting**(gist afgetapt)</t>
  </si>
  <si>
    <t>Blonde</t>
  </si>
  <si>
    <t>C</t>
  </si>
  <si>
    <t>Munchener 15ebc</t>
  </si>
  <si>
    <t>Hallertau Perle</t>
  </si>
  <si>
    <t>Fermentis SafAle US-05</t>
  </si>
  <si>
    <t>-</t>
  </si>
</sst>
</file>

<file path=xl/styles.xml><?xml version="1.0" encoding="utf-8"?>
<styleSheet xmlns="http://schemas.openxmlformats.org/spreadsheetml/2006/main">
  <numFmts count="2">
    <numFmt numFmtId="164" formatCode="yyyy/mmmm/dd"/>
    <numFmt numFmtId="165" formatCode="0.0"/>
  </numFmts>
  <fonts count="5">
    <font>
      <sz val="10"/>
      <name val="Arial"/>
      <family val="2"/>
    </font>
    <font>
      <sz val="14"/>
      <name val="Calibri"/>
      <family val="2"/>
    </font>
    <font>
      <b/>
      <sz val="14"/>
      <name val="Calibri"/>
      <family val="2"/>
    </font>
    <font>
      <u/>
      <sz val="10"/>
      <color theme="10"/>
      <name val="Arial"/>
      <family val="2"/>
    </font>
    <font>
      <sz val="10"/>
      <color rgb="FF000000"/>
      <name val="Courier New"/>
      <family val="3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7"/>
        <bgColor indexed="22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31"/>
      </patternFill>
    </fill>
  </fills>
  <borders count="19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 applyBorder="1"/>
    <xf numFmtId="0" fontId="1" fillId="2" borderId="1" xfId="0" applyFont="1" applyFill="1" applyBorder="1"/>
    <xf numFmtId="0" fontId="2" fillId="0" borderId="1" xfId="0" applyFont="1" applyBorder="1" applyAlignment="1">
      <alignment horizontal="left"/>
    </xf>
    <xf numFmtId="0" fontId="1" fillId="2" borderId="0" xfId="0" applyFont="1" applyFill="1" applyBorder="1"/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left"/>
    </xf>
    <xf numFmtId="0" fontId="2" fillId="2" borderId="3" xfId="0" applyFont="1" applyFill="1" applyBorder="1"/>
    <xf numFmtId="0" fontId="1" fillId="0" borderId="0" xfId="0" applyFont="1" applyBorder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2" fillId="0" borderId="4" xfId="0" applyFont="1" applyBorder="1"/>
    <xf numFmtId="0" fontId="1" fillId="0" borderId="0" xfId="0" applyFont="1" applyFill="1" applyBorder="1"/>
    <xf numFmtId="0" fontId="1" fillId="0" borderId="5" xfId="0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2" fillId="0" borderId="0" xfId="0" applyFont="1" applyBorder="1"/>
    <xf numFmtId="0" fontId="2" fillId="4" borderId="3" xfId="0" applyFont="1" applyFill="1" applyBorder="1"/>
    <xf numFmtId="0" fontId="2" fillId="2" borderId="3" xfId="0" applyFont="1" applyFill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65" fontId="2" fillId="5" borderId="0" xfId="0" applyNumberFormat="1" applyFont="1" applyFill="1" applyBorder="1" applyAlignment="1">
      <alignment horizontal="right"/>
    </xf>
    <xf numFmtId="0" fontId="2" fillId="5" borderId="0" xfId="0" applyFont="1" applyFill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0" fillId="0" borderId="0" xfId="0" applyFont="1"/>
    <xf numFmtId="0" fontId="3" fillId="0" borderId="0" xfId="1" applyBorder="1"/>
    <xf numFmtId="0" fontId="4" fillId="0" borderId="0" xfId="0" applyFont="1"/>
    <xf numFmtId="0" fontId="1" fillId="2" borderId="7" xfId="0" applyFont="1" applyFill="1" applyBorder="1"/>
    <xf numFmtId="0" fontId="2" fillId="0" borderId="7" xfId="0" applyFont="1" applyBorder="1" applyAlignment="1">
      <alignment horizontal="left" wrapText="1"/>
    </xf>
    <xf numFmtId="0" fontId="1" fillId="0" borderId="7" xfId="0" applyFont="1" applyBorder="1"/>
    <xf numFmtId="0" fontId="1" fillId="0" borderId="8" xfId="0" applyFont="1" applyFill="1" applyBorder="1" applyAlignment="1">
      <alignment horizontal="left"/>
    </xf>
    <xf numFmtId="0" fontId="2" fillId="2" borderId="9" xfId="0" applyFont="1" applyFill="1" applyBorder="1"/>
    <xf numFmtId="0" fontId="4" fillId="0" borderId="0" xfId="0" applyFont="1" applyFill="1"/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0" fillId="0" borderId="0" xfId="0" applyFont="1"/>
    <xf numFmtId="0" fontId="1" fillId="0" borderId="8" xfId="0" applyFont="1" applyBorder="1"/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8" borderId="14" xfId="0" applyFont="1" applyFill="1" applyBorder="1"/>
    <xf numFmtId="0" fontId="0" fillId="8" borderId="15" xfId="0" applyFont="1" applyFill="1" applyBorder="1"/>
    <xf numFmtId="0" fontId="0" fillId="8" borderId="16" xfId="0" applyFont="1" applyFill="1" applyBorder="1"/>
    <xf numFmtId="0" fontId="0" fillId="8" borderId="10" xfId="0" applyFill="1" applyBorder="1"/>
    <xf numFmtId="0" fontId="0" fillId="8" borderId="11" xfId="0" applyFill="1" applyBorder="1"/>
    <xf numFmtId="0" fontId="0" fillId="6" borderId="12" xfId="0" applyFill="1" applyBorder="1" applyAlignment="1">
      <alignment horizontal="left"/>
    </xf>
    <xf numFmtId="0" fontId="0" fillId="6" borderId="0" xfId="0" applyFill="1" applyBorder="1" applyAlignment="1">
      <alignment horizontal="left"/>
    </xf>
    <xf numFmtId="165" fontId="0" fillId="7" borderId="7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" fillId="9" borderId="17" xfId="0" applyFont="1" applyFill="1" applyBorder="1"/>
    <xf numFmtId="0" fontId="2" fillId="9" borderId="17" xfId="0" applyFont="1" applyFill="1" applyBorder="1"/>
    <xf numFmtId="0" fontId="1" fillId="0" borderId="0" xfId="0" applyFont="1" applyBorder="1" applyAlignment="1">
      <alignment horizontal="left" vertical="center"/>
    </xf>
    <xf numFmtId="0" fontId="1" fillId="0" borderId="18" xfId="0" applyFont="1" applyBorder="1"/>
    <xf numFmtId="0" fontId="1" fillId="0" borderId="18" xfId="0" applyFont="1" applyFill="1" applyBorder="1"/>
    <xf numFmtId="0" fontId="1" fillId="0" borderId="18" xfId="0" applyFont="1" applyFill="1" applyBorder="1" applyAlignment="1"/>
    <xf numFmtId="0" fontId="1" fillId="0" borderId="7" xfId="0" applyFont="1" applyFill="1" applyBorder="1"/>
    <xf numFmtId="0" fontId="1" fillId="0" borderId="7" xfId="0" applyFont="1" applyFill="1" applyBorder="1" applyAlignment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1.emf"/><Relationship Id="rId13" Type="http://schemas.openxmlformats.org/officeDocument/2006/relationships/image" Target="../media/image16.emf"/><Relationship Id="rId18" Type="http://schemas.openxmlformats.org/officeDocument/2006/relationships/image" Target="../media/image21.emf"/><Relationship Id="rId26" Type="http://schemas.openxmlformats.org/officeDocument/2006/relationships/image" Target="../media/image29.emf"/><Relationship Id="rId3" Type="http://schemas.openxmlformats.org/officeDocument/2006/relationships/image" Target="../media/image6.emf"/><Relationship Id="rId21" Type="http://schemas.openxmlformats.org/officeDocument/2006/relationships/image" Target="../media/image24.emf"/><Relationship Id="rId7" Type="http://schemas.openxmlformats.org/officeDocument/2006/relationships/image" Target="../media/image10.emf"/><Relationship Id="rId12" Type="http://schemas.openxmlformats.org/officeDocument/2006/relationships/image" Target="../media/image15.emf"/><Relationship Id="rId17" Type="http://schemas.openxmlformats.org/officeDocument/2006/relationships/image" Target="../media/image20.emf"/><Relationship Id="rId25" Type="http://schemas.openxmlformats.org/officeDocument/2006/relationships/image" Target="../media/image28.emf"/><Relationship Id="rId2" Type="http://schemas.openxmlformats.org/officeDocument/2006/relationships/image" Target="../media/image5.emf"/><Relationship Id="rId16" Type="http://schemas.openxmlformats.org/officeDocument/2006/relationships/image" Target="../media/image19.emf"/><Relationship Id="rId20" Type="http://schemas.openxmlformats.org/officeDocument/2006/relationships/image" Target="../media/image23.emf"/><Relationship Id="rId29" Type="http://schemas.openxmlformats.org/officeDocument/2006/relationships/image" Target="../media/image32.emf"/><Relationship Id="rId1" Type="http://schemas.openxmlformats.org/officeDocument/2006/relationships/image" Target="../media/image4.emf"/><Relationship Id="rId6" Type="http://schemas.openxmlformats.org/officeDocument/2006/relationships/image" Target="../media/image9.emf"/><Relationship Id="rId11" Type="http://schemas.openxmlformats.org/officeDocument/2006/relationships/image" Target="../media/image14.emf"/><Relationship Id="rId24" Type="http://schemas.openxmlformats.org/officeDocument/2006/relationships/image" Target="../media/image27.emf"/><Relationship Id="rId32" Type="http://schemas.openxmlformats.org/officeDocument/2006/relationships/image" Target="../media/image35.emf"/><Relationship Id="rId5" Type="http://schemas.openxmlformats.org/officeDocument/2006/relationships/image" Target="../media/image8.emf"/><Relationship Id="rId15" Type="http://schemas.openxmlformats.org/officeDocument/2006/relationships/image" Target="../media/image18.emf"/><Relationship Id="rId23" Type="http://schemas.openxmlformats.org/officeDocument/2006/relationships/image" Target="../media/image26.emf"/><Relationship Id="rId28" Type="http://schemas.openxmlformats.org/officeDocument/2006/relationships/image" Target="../media/image31.emf"/><Relationship Id="rId10" Type="http://schemas.openxmlformats.org/officeDocument/2006/relationships/image" Target="../media/image13.emf"/><Relationship Id="rId19" Type="http://schemas.openxmlformats.org/officeDocument/2006/relationships/image" Target="../media/image22.emf"/><Relationship Id="rId31" Type="http://schemas.openxmlformats.org/officeDocument/2006/relationships/image" Target="../media/image34.emf"/><Relationship Id="rId4" Type="http://schemas.openxmlformats.org/officeDocument/2006/relationships/image" Target="../media/image7.emf"/><Relationship Id="rId9" Type="http://schemas.openxmlformats.org/officeDocument/2006/relationships/image" Target="../media/image12.emf"/><Relationship Id="rId14" Type="http://schemas.openxmlformats.org/officeDocument/2006/relationships/image" Target="../media/image17.emf"/><Relationship Id="rId22" Type="http://schemas.openxmlformats.org/officeDocument/2006/relationships/image" Target="../media/image25.emf"/><Relationship Id="rId27" Type="http://schemas.openxmlformats.org/officeDocument/2006/relationships/image" Target="../media/image30.emf"/><Relationship Id="rId30" Type="http://schemas.openxmlformats.org/officeDocument/2006/relationships/image" Target="../media/image3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0</xdr:col>
      <xdr:colOff>2181225</xdr:colOff>
      <xdr:row>1</xdr:row>
      <xdr:rowOff>104775</xdr:rowOff>
    </xdr:to>
    <xdr:pic>
      <xdr:nvPicPr>
        <xdr:cNvPr id="120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181225" cy="1085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1695450</xdr:colOff>
      <xdr:row>1</xdr:row>
      <xdr:rowOff>180975</xdr:rowOff>
    </xdr:to>
    <xdr:pic>
      <xdr:nvPicPr>
        <xdr:cNvPr id="1207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152775" y="0"/>
          <a:ext cx="1695450" cy="1190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123825</xdr:colOff>
      <xdr:row>0</xdr:row>
      <xdr:rowOff>0</xdr:rowOff>
    </xdr:from>
    <xdr:to>
      <xdr:col>4</xdr:col>
      <xdr:colOff>0</xdr:colOff>
      <xdr:row>10</xdr:row>
      <xdr:rowOff>0</xdr:rowOff>
    </xdr:to>
    <xdr:pic>
      <xdr:nvPicPr>
        <xdr:cNvPr id="1208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591175" y="0"/>
          <a:ext cx="2486025" cy="3448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794657</xdr:colOff>
      <xdr:row>15</xdr:row>
      <xdr:rowOff>0</xdr:rowOff>
    </xdr:from>
    <xdr:to>
      <xdr:col>9</xdr:col>
      <xdr:colOff>576941</xdr:colOff>
      <xdr:row>15</xdr:row>
      <xdr:rowOff>108861</xdr:rowOff>
    </xdr:to>
    <xdr:sp macro="" textlink="">
      <xdr:nvSpPr>
        <xdr:cNvPr id="51" name="Rechthoek 50"/>
        <xdr:cNvSpPr/>
      </xdr:nvSpPr>
      <xdr:spPr bwMode="auto">
        <a:xfrm>
          <a:off x="9546771" y="3853548"/>
          <a:ext cx="4223656" cy="500742"/>
        </a:xfrm>
        <a:prstGeom prst="rect">
          <a:avLst/>
        </a:prstGeom>
        <a:solidFill>
          <a:schemeClr val="bg1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l-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.xml"/><Relationship Id="rId13" Type="http://schemas.openxmlformats.org/officeDocument/2006/relationships/control" Target="../activeX/activeX10.xml"/><Relationship Id="rId18" Type="http://schemas.openxmlformats.org/officeDocument/2006/relationships/control" Target="../activeX/activeX15.xml"/><Relationship Id="rId26" Type="http://schemas.openxmlformats.org/officeDocument/2006/relationships/control" Target="../activeX/activeX23.xml"/><Relationship Id="rId39" Type="http://schemas.openxmlformats.org/officeDocument/2006/relationships/control" Target="../activeX/activeX36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8.xml"/><Relationship Id="rId34" Type="http://schemas.openxmlformats.org/officeDocument/2006/relationships/control" Target="../activeX/activeX31.xml"/><Relationship Id="rId42" Type="http://schemas.openxmlformats.org/officeDocument/2006/relationships/control" Target="../activeX/activeX39.xml"/><Relationship Id="rId47" Type="http://schemas.openxmlformats.org/officeDocument/2006/relationships/control" Target="../activeX/activeX44.xml"/><Relationship Id="rId7" Type="http://schemas.openxmlformats.org/officeDocument/2006/relationships/control" Target="../activeX/activeX4.xml"/><Relationship Id="rId12" Type="http://schemas.openxmlformats.org/officeDocument/2006/relationships/control" Target="../activeX/activeX9.xml"/><Relationship Id="rId17" Type="http://schemas.openxmlformats.org/officeDocument/2006/relationships/control" Target="../activeX/activeX14.xml"/><Relationship Id="rId25" Type="http://schemas.openxmlformats.org/officeDocument/2006/relationships/control" Target="../activeX/activeX22.xml"/><Relationship Id="rId33" Type="http://schemas.openxmlformats.org/officeDocument/2006/relationships/control" Target="../activeX/activeX30.xml"/><Relationship Id="rId38" Type="http://schemas.openxmlformats.org/officeDocument/2006/relationships/control" Target="../activeX/activeX35.xml"/><Relationship Id="rId46" Type="http://schemas.openxmlformats.org/officeDocument/2006/relationships/control" Target="../activeX/activeX43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3.xml"/><Relationship Id="rId20" Type="http://schemas.openxmlformats.org/officeDocument/2006/relationships/control" Target="../activeX/activeX17.xml"/><Relationship Id="rId29" Type="http://schemas.openxmlformats.org/officeDocument/2006/relationships/control" Target="../activeX/activeX26.xml"/><Relationship Id="rId41" Type="http://schemas.openxmlformats.org/officeDocument/2006/relationships/control" Target="../activeX/activeX38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3.xml"/><Relationship Id="rId11" Type="http://schemas.openxmlformats.org/officeDocument/2006/relationships/control" Target="../activeX/activeX8.xml"/><Relationship Id="rId24" Type="http://schemas.openxmlformats.org/officeDocument/2006/relationships/control" Target="../activeX/activeX21.xml"/><Relationship Id="rId32" Type="http://schemas.openxmlformats.org/officeDocument/2006/relationships/control" Target="../activeX/activeX29.xml"/><Relationship Id="rId37" Type="http://schemas.openxmlformats.org/officeDocument/2006/relationships/control" Target="../activeX/activeX34.xml"/><Relationship Id="rId40" Type="http://schemas.openxmlformats.org/officeDocument/2006/relationships/control" Target="../activeX/activeX37.xml"/><Relationship Id="rId45" Type="http://schemas.openxmlformats.org/officeDocument/2006/relationships/control" Target="../activeX/activeX42.xml"/><Relationship Id="rId5" Type="http://schemas.openxmlformats.org/officeDocument/2006/relationships/control" Target="../activeX/activeX2.xml"/><Relationship Id="rId15" Type="http://schemas.openxmlformats.org/officeDocument/2006/relationships/control" Target="../activeX/activeX12.xml"/><Relationship Id="rId23" Type="http://schemas.openxmlformats.org/officeDocument/2006/relationships/control" Target="../activeX/activeX20.xml"/><Relationship Id="rId28" Type="http://schemas.openxmlformats.org/officeDocument/2006/relationships/control" Target="../activeX/activeX25.xml"/><Relationship Id="rId36" Type="http://schemas.openxmlformats.org/officeDocument/2006/relationships/control" Target="../activeX/activeX33.xml"/><Relationship Id="rId10" Type="http://schemas.openxmlformats.org/officeDocument/2006/relationships/control" Target="../activeX/activeX7.xml"/><Relationship Id="rId19" Type="http://schemas.openxmlformats.org/officeDocument/2006/relationships/control" Target="../activeX/activeX16.xml"/><Relationship Id="rId31" Type="http://schemas.openxmlformats.org/officeDocument/2006/relationships/control" Target="../activeX/activeX28.xml"/><Relationship Id="rId44" Type="http://schemas.openxmlformats.org/officeDocument/2006/relationships/control" Target="../activeX/activeX41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6.xml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9.xml"/><Relationship Id="rId27" Type="http://schemas.openxmlformats.org/officeDocument/2006/relationships/control" Target="../activeX/activeX24.xml"/><Relationship Id="rId30" Type="http://schemas.openxmlformats.org/officeDocument/2006/relationships/control" Target="../activeX/activeX27.xml"/><Relationship Id="rId35" Type="http://schemas.openxmlformats.org/officeDocument/2006/relationships/control" Target="../activeX/activeX32.xml"/><Relationship Id="rId43" Type="http://schemas.openxmlformats.org/officeDocument/2006/relationships/control" Target="../activeX/activeX40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Blad1">
    <pageSetUpPr fitToPage="1"/>
  </sheetPr>
  <dimension ref="A1:GT37"/>
  <sheetViews>
    <sheetView tabSelected="1" zoomScale="70" zoomScaleNormal="70" workbookViewId="0">
      <selection activeCell="K20" sqref="K20"/>
    </sheetView>
  </sheetViews>
  <sheetFormatPr defaultColWidth="9" defaultRowHeight="18.75"/>
  <cols>
    <col min="1" max="1" width="71.85546875" style="1" customWidth="1"/>
    <col min="2" max="2" width="40.28515625" style="1" bestFit="1" customWidth="1"/>
    <col min="3" max="4" width="19.5703125" style="1" customWidth="1"/>
    <col min="5" max="16384" width="9" style="1"/>
  </cols>
  <sheetData>
    <row r="1" spans="1:22" ht="80.099999999999994" customHeight="1"/>
    <row r="2" spans="1:22" ht="19.5" thickBot="1">
      <c r="V2" s="28"/>
    </row>
    <row r="3" spans="1:22">
      <c r="A3" s="2" t="s">
        <v>0</v>
      </c>
      <c r="B3" s="3">
        <v>103</v>
      </c>
      <c r="V3" s="28"/>
    </row>
    <row r="4" spans="1:22" ht="15.75" customHeight="1">
      <c r="A4" s="4" t="s">
        <v>1</v>
      </c>
      <c r="B4" s="5" t="s">
        <v>54</v>
      </c>
      <c r="V4" s="28"/>
    </row>
    <row r="5" spans="1:22">
      <c r="A5" s="4" t="s">
        <v>2</v>
      </c>
      <c r="B5" s="5" t="s">
        <v>55</v>
      </c>
      <c r="V5" s="28"/>
    </row>
    <row r="6" spans="1:22">
      <c r="A6" s="4" t="s">
        <v>3</v>
      </c>
      <c r="B6" s="6">
        <v>42313</v>
      </c>
      <c r="V6" s="28"/>
    </row>
    <row r="7" spans="1:22">
      <c r="A7" s="4" t="s">
        <v>4</v>
      </c>
      <c r="B7" s="6">
        <v>42331</v>
      </c>
      <c r="V7" s="28"/>
    </row>
    <row r="8" spans="1:22">
      <c r="A8" s="4" t="s">
        <v>5</v>
      </c>
      <c r="B8" s="5" t="s">
        <v>59</v>
      </c>
      <c r="V8" s="28"/>
    </row>
    <row r="9" spans="1:22">
      <c r="A9" s="4" t="s">
        <v>6</v>
      </c>
      <c r="B9" s="5" t="s">
        <v>59</v>
      </c>
      <c r="V9" s="28"/>
    </row>
    <row r="10" spans="1:22" ht="19.5" thickBot="1">
      <c r="A10" s="29" t="s">
        <v>7</v>
      </c>
      <c r="B10" s="30">
        <v>20</v>
      </c>
      <c r="V10" s="28"/>
    </row>
    <row r="11" spans="1:22">
      <c r="B11" s="5"/>
      <c r="V11" s="28"/>
    </row>
    <row r="12" spans="1:22" ht="19.5" thickBot="1">
      <c r="V12" s="28"/>
    </row>
    <row r="13" spans="1:22" ht="19.5" thickBot="1">
      <c r="A13" s="33" t="s">
        <v>8</v>
      </c>
      <c r="B13" s="33" t="s">
        <v>8</v>
      </c>
      <c r="C13" s="33" t="s">
        <v>9</v>
      </c>
      <c r="V13" s="28"/>
    </row>
    <row r="14" spans="1:22" s="12" customFormat="1" ht="19.5" thickTop="1">
      <c r="A14" s="54" t="s">
        <v>29</v>
      </c>
      <c r="B14" s="55" t="s">
        <v>52</v>
      </c>
      <c r="C14" s="56">
        <v>3100</v>
      </c>
      <c r="V14" s="34"/>
    </row>
    <row r="15" spans="1:22" s="12" customFormat="1" ht="19.5" thickBot="1">
      <c r="A15" s="31"/>
      <c r="B15" s="57" t="s">
        <v>56</v>
      </c>
      <c r="C15" s="58">
        <v>1450</v>
      </c>
      <c r="V15" s="34"/>
    </row>
    <row r="16" spans="1:22" ht="19.5" thickBot="1">
      <c r="A16" s="11"/>
      <c r="B16" s="9"/>
      <c r="C16" s="10"/>
      <c r="V16" s="28"/>
    </row>
    <row r="17" spans="1:202" ht="19.5" thickBot="1">
      <c r="A17" s="7" t="s">
        <v>10</v>
      </c>
      <c r="B17" s="7" t="s">
        <v>8</v>
      </c>
      <c r="C17" s="7" t="s">
        <v>11</v>
      </c>
      <c r="D17" s="7" t="s">
        <v>9</v>
      </c>
      <c r="E17" s="27"/>
      <c r="M17" s="27"/>
      <c r="V17" s="28"/>
    </row>
    <row r="18" spans="1:202" ht="19.5" thickBot="1">
      <c r="A18" s="51" t="s">
        <v>51</v>
      </c>
      <c r="B18" s="52" t="s">
        <v>57</v>
      </c>
      <c r="C18" s="52">
        <v>7.1</v>
      </c>
      <c r="D18" s="52">
        <v>50</v>
      </c>
      <c r="V18" s="28"/>
    </row>
    <row r="19" spans="1:202" ht="19.5" thickBot="1">
      <c r="A19" s="14"/>
      <c r="B19" s="14"/>
      <c r="C19" s="15"/>
      <c r="GM19"/>
      <c r="GN19"/>
      <c r="GO19"/>
      <c r="GP19"/>
    </row>
    <row r="20" spans="1:202">
      <c r="A20" s="7" t="s">
        <v>12</v>
      </c>
      <c r="B20" s="7" t="s">
        <v>50</v>
      </c>
      <c r="C20" s="7" t="s">
        <v>9</v>
      </c>
      <c r="GQ20"/>
      <c r="GR20"/>
      <c r="GS20"/>
      <c r="GT20"/>
    </row>
    <row r="21" spans="1:202" ht="19.5" thickBot="1">
      <c r="A21" s="39" t="s">
        <v>58</v>
      </c>
      <c r="B21" s="32">
        <v>11.5</v>
      </c>
      <c r="C21" s="32">
        <v>1</v>
      </c>
      <c r="GQ21"/>
      <c r="GR21"/>
      <c r="GS21"/>
      <c r="GT21"/>
    </row>
    <row r="22" spans="1:202">
      <c r="A22" s="13"/>
      <c r="B22" s="16"/>
      <c r="C22" s="16"/>
    </row>
    <row r="23" spans="1:202" ht="19.5" thickBot="1">
      <c r="A23" s="17"/>
      <c r="B23" s="12"/>
      <c r="C23" s="8"/>
    </row>
    <row r="24" spans="1:202">
      <c r="A24" s="18" t="s">
        <v>13</v>
      </c>
      <c r="B24" s="18" t="s">
        <v>14</v>
      </c>
      <c r="C24" s="18" t="s">
        <v>15</v>
      </c>
    </row>
    <row r="25" spans="1:202">
      <c r="A25" s="8" t="s">
        <v>49</v>
      </c>
      <c r="B25" s="8">
        <v>63</v>
      </c>
      <c r="C25" s="8">
        <v>1</v>
      </c>
    </row>
    <row r="26" spans="1:202">
      <c r="A26" s="1" t="s">
        <v>16</v>
      </c>
      <c r="B26" s="8">
        <v>63</v>
      </c>
      <c r="C26" s="8">
        <v>20</v>
      </c>
    </row>
    <row r="27" spans="1:202">
      <c r="A27" s="1" t="s">
        <v>27</v>
      </c>
      <c r="B27" s="8">
        <v>73</v>
      </c>
      <c r="C27" s="8">
        <v>25</v>
      </c>
    </row>
    <row r="28" spans="1:202" s="36" customFormat="1">
      <c r="B28" s="37">
        <v>75</v>
      </c>
      <c r="C28" s="53">
        <v>5</v>
      </c>
    </row>
    <row r="29" spans="1:202" ht="19.5" thickBot="1">
      <c r="A29" s="14" t="s">
        <v>17</v>
      </c>
      <c r="B29" s="15">
        <v>78</v>
      </c>
      <c r="C29" s="15">
        <v>2</v>
      </c>
    </row>
    <row r="30" spans="1:202" ht="19.5" thickBot="1"/>
    <row r="31" spans="1:202">
      <c r="A31" s="19" t="s">
        <v>18</v>
      </c>
      <c r="B31" s="19" t="s">
        <v>19</v>
      </c>
      <c r="C31" s="19" t="s">
        <v>20</v>
      </c>
      <c r="D31" s="19" t="s">
        <v>21</v>
      </c>
    </row>
    <row r="32" spans="1:202">
      <c r="A32" s="8" t="s">
        <v>22</v>
      </c>
      <c r="B32" s="20">
        <v>42313</v>
      </c>
      <c r="C32" s="8">
        <v>1050</v>
      </c>
      <c r="D32" s="8">
        <v>90</v>
      </c>
    </row>
    <row r="33" spans="1:6" ht="19.5" thickBot="1">
      <c r="A33" s="8" t="s">
        <v>53</v>
      </c>
      <c r="B33" s="20">
        <v>42316</v>
      </c>
      <c r="C33" s="8"/>
      <c r="D33" s="8">
        <v>89</v>
      </c>
    </row>
    <row r="34" spans="1:6" ht="19.5" thickBot="1">
      <c r="A34" s="15" t="s">
        <v>28</v>
      </c>
      <c r="B34" s="21"/>
      <c r="C34" s="15">
        <v>1004</v>
      </c>
      <c r="D34" s="22">
        <f>E34*0.3</f>
        <v>18</v>
      </c>
      <c r="E34" s="1">
        <v>60</v>
      </c>
      <c r="F34" s="1" t="s">
        <v>26</v>
      </c>
    </row>
    <row r="35" spans="1:6">
      <c r="B35" s="23">
        <f>((C32)-C34)*0.131</f>
        <v>6.0259999999999998</v>
      </c>
      <c r="C35" s="24" t="s">
        <v>23</v>
      </c>
    </row>
    <row r="36" spans="1:6" ht="22.5" customHeight="1">
      <c r="A36" s="8" t="s">
        <v>24</v>
      </c>
      <c r="B36" s="25"/>
    </row>
    <row r="37" spans="1:6">
      <c r="A37" s="1" t="s">
        <v>25</v>
      </c>
    </row>
  </sheetData>
  <sheetProtection selectLockedCells="1" selectUnlockedCells="1"/>
  <pageMargins left="0.2" right="0.78749999999999998" top="0.39027777777777778" bottom="0.35" header="0.51180555555555551" footer="0.19027777777777777"/>
  <pageSetup paperSize="9" scale="49" firstPageNumber="0" orientation="landscape" horizontalDpi="300" verticalDpi="300" r:id="rId1"/>
  <headerFooter alignWithMargins="0">
    <oddFooter>&amp;L(c) QuattuorB&amp;CPagina &amp;P van &amp;N&amp;R&amp;F</oddFooter>
  </headerFooter>
  <drawing r:id="rId2"/>
  <legacyDrawing r:id="rId3"/>
  <controls>
    <control shapeId="1127" r:id="rId4" name="Control 103"/>
    <control shapeId="1128" r:id="rId5" name="Control 104"/>
    <control shapeId="1129" r:id="rId6" name="Control 105"/>
    <control shapeId="1130" r:id="rId7" name="Control 106"/>
    <control shapeId="1131" r:id="rId8" name="Control 107"/>
    <control shapeId="1132" r:id="rId9" name="Control 108"/>
    <control shapeId="1133" r:id="rId10" name="Control 109"/>
    <control shapeId="1134" r:id="rId11" name="Control 110"/>
    <control shapeId="1135" r:id="rId12" name="Control 111"/>
    <control shapeId="1136" r:id="rId13" name="Control 112"/>
    <control shapeId="1137" r:id="rId14" name="Control 113"/>
    <control shapeId="1138" r:id="rId15" name="Control 114"/>
    <control shapeId="1139" r:id="rId16" name="Control 115"/>
    <control shapeId="1140" r:id="rId17" name="Control 116"/>
    <control shapeId="1141" r:id="rId18" name="Control 117"/>
    <control shapeId="1142" r:id="rId19" name="Control 118"/>
    <control shapeId="1143" r:id="rId20" name="Control 119"/>
    <control shapeId="1144" r:id="rId21" name="Control 120"/>
    <control shapeId="1145" r:id="rId22" name="Control 121"/>
    <control shapeId="1146" r:id="rId23" name="Control 122"/>
    <control shapeId="1147" r:id="rId24" name="Control 123"/>
    <control shapeId="1148" r:id="rId25" name="Control 124"/>
    <control shapeId="1149" r:id="rId26" name="Control 125"/>
    <control shapeId="1150" r:id="rId27" name="Control 126"/>
    <control shapeId="1151" r:id="rId28" name="Control 127"/>
    <control shapeId="1152" r:id="rId29" name="Control 128"/>
    <control shapeId="1153" r:id="rId30" name="Control 129"/>
    <control shapeId="1154" r:id="rId31" name="Control 130"/>
    <control shapeId="1155" r:id="rId32" name="Control 131"/>
    <control shapeId="1160" r:id="rId33" name="Control 136"/>
    <control shapeId="1161" r:id="rId34" name="Control 137"/>
    <control shapeId="1162" r:id="rId35" name="Control 138"/>
    <control shapeId="1163" r:id="rId36" name="Control 139"/>
    <control shapeId="1164" r:id="rId37" name="Control 140"/>
    <control shapeId="1165" r:id="rId38" name="Control 141"/>
    <control shapeId="1166" r:id="rId39" name="Control 142"/>
    <control shapeId="1167" r:id="rId40" name="Control 143"/>
    <control shapeId="1168" r:id="rId41" name="Control 144"/>
    <control shapeId="1169" r:id="rId42" name="Control 145"/>
    <control shapeId="1170" r:id="rId43" name="Control 146"/>
    <control shapeId="1171" r:id="rId44" name="Control 147"/>
    <control shapeId="1172" r:id="rId45" name="Control 148"/>
    <control shapeId="1173" r:id="rId46" name="Control 149"/>
    <control shapeId="1174" r:id="rId47" name="Control 150"/>
  </controls>
</worksheet>
</file>

<file path=xl/worksheets/sheet2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C12" sqref="C12"/>
    </sheetView>
  </sheetViews>
  <sheetFormatPr defaultColWidth="9" defaultRowHeight="12.75"/>
  <cols>
    <col min="1" max="16384" width="9" style="26"/>
  </cols>
  <sheetData>
    <row r="1" spans="1:2">
      <c r="A1" s="26" t="s">
        <v>30</v>
      </c>
    </row>
    <row r="2" spans="1:2">
      <c r="A2" s="26" t="s">
        <v>31</v>
      </c>
    </row>
    <row r="3" spans="1:2">
      <c r="A3" s="26" t="s">
        <v>32</v>
      </c>
    </row>
    <row r="4" spans="1:2">
      <c r="A4" s="26" t="s">
        <v>33</v>
      </c>
    </row>
    <row r="5" spans="1:2">
      <c r="A5" s="26" t="s">
        <v>34</v>
      </c>
    </row>
    <row r="6" spans="1:2">
      <c r="A6" s="26" t="s">
        <v>35</v>
      </c>
    </row>
    <row r="7" spans="1:2">
      <c r="A7" s="26" t="s">
        <v>36</v>
      </c>
    </row>
    <row r="8" spans="1:2">
      <c r="A8" s="26" t="s">
        <v>37</v>
      </c>
    </row>
    <row r="9" spans="1:2">
      <c r="A9" s="26" t="s">
        <v>38</v>
      </c>
    </row>
    <row r="10" spans="1:2">
      <c r="A10" s="26" t="s">
        <v>39</v>
      </c>
    </row>
    <row r="13" spans="1:2">
      <c r="A13" s="38" t="s">
        <v>40</v>
      </c>
      <c r="B13" s="26" t="s">
        <v>41</v>
      </c>
    </row>
  </sheetData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activeCell="C17" sqref="C17"/>
    </sheetView>
  </sheetViews>
  <sheetFormatPr defaultRowHeight="12.75"/>
  <cols>
    <col min="1" max="1" width="27.28515625" bestFit="1" customWidth="1"/>
    <col min="2" max="2" width="6.85546875" customWidth="1"/>
    <col min="3" max="3" width="22.85546875" bestFit="1" customWidth="1"/>
  </cols>
  <sheetData>
    <row r="1" spans="1:3" s="35" customFormat="1" ht="13.5" thickBot="1">
      <c r="A1" s="42"/>
      <c r="B1" s="45"/>
      <c r="C1" s="46" t="s">
        <v>48</v>
      </c>
    </row>
    <row r="2" spans="1:3">
      <c r="A2" s="43" t="s">
        <v>42</v>
      </c>
      <c r="B2" s="50">
        <v>63</v>
      </c>
      <c r="C2" s="47">
        <f>B2*B3</f>
        <v>2520</v>
      </c>
    </row>
    <row r="3" spans="1:3" s="35" customFormat="1">
      <c r="A3" s="43" t="s">
        <v>21</v>
      </c>
      <c r="B3" s="50">
        <v>40</v>
      </c>
      <c r="C3" s="40"/>
    </row>
    <row r="4" spans="1:3">
      <c r="A4" s="43" t="s">
        <v>43</v>
      </c>
      <c r="B4" s="50">
        <v>70</v>
      </c>
      <c r="C4" s="47">
        <f>B4*B3</f>
        <v>2800</v>
      </c>
    </row>
    <row r="5" spans="1:3">
      <c r="A5" s="43" t="s">
        <v>44</v>
      </c>
      <c r="B5" s="48">
        <f>B4-B2</f>
        <v>7</v>
      </c>
      <c r="C5" s="47">
        <f>B5*B3</f>
        <v>280</v>
      </c>
    </row>
    <row r="6" spans="1:3">
      <c r="A6" s="43" t="s">
        <v>45</v>
      </c>
      <c r="B6" s="48">
        <v>100</v>
      </c>
      <c r="C6" s="40"/>
    </row>
    <row r="7" spans="1:3" s="35" customFormat="1">
      <c r="A7" s="43" t="s">
        <v>46</v>
      </c>
      <c r="B7" s="48">
        <f>B6-B2</f>
        <v>37</v>
      </c>
      <c r="C7" s="40"/>
    </row>
    <row r="8" spans="1:3" s="35" customFormat="1" ht="13.5" thickBot="1">
      <c r="A8" s="44" t="s">
        <v>47</v>
      </c>
      <c r="B8" s="49">
        <f>C5/B7</f>
        <v>7.5675675675675675</v>
      </c>
      <c r="C8" s="41"/>
    </row>
    <row r="10" spans="1:3" ht="13.5" thickBot="1"/>
    <row r="11" spans="1:3" ht="13.5" thickBot="1">
      <c r="A11" s="42"/>
      <c r="B11" s="45"/>
      <c r="C11" s="46" t="s">
        <v>48</v>
      </c>
    </row>
    <row r="12" spans="1:3">
      <c r="A12" s="43" t="s">
        <v>42</v>
      </c>
      <c r="B12" s="50">
        <v>70</v>
      </c>
      <c r="C12" s="47">
        <f>B12*B13</f>
        <v>2800</v>
      </c>
    </row>
    <row r="13" spans="1:3">
      <c r="A13" s="43" t="s">
        <v>21</v>
      </c>
      <c r="B13" s="50">
        <v>40</v>
      </c>
      <c r="C13" s="40"/>
    </row>
    <row r="14" spans="1:3">
      <c r="A14" s="43" t="s">
        <v>43</v>
      </c>
      <c r="B14" s="50">
        <v>78</v>
      </c>
      <c r="C14" s="47">
        <f>B14*B13</f>
        <v>3120</v>
      </c>
    </row>
    <row r="15" spans="1:3">
      <c r="A15" s="43" t="s">
        <v>44</v>
      </c>
      <c r="B15" s="48">
        <f>B14-B12</f>
        <v>8</v>
      </c>
      <c r="C15" s="47">
        <f>B15*B13</f>
        <v>320</v>
      </c>
    </row>
    <row r="16" spans="1:3">
      <c r="A16" s="43" t="s">
        <v>45</v>
      </c>
      <c r="B16" s="48">
        <v>100</v>
      </c>
      <c r="C16" s="40"/>
    </row>
    <row r="17" spans="1:3">
      <c r="A17" s="43" t="s">
        <v>46</v>
      </c>
      <c r="B17" s="48">
        <f>B16-B12</f>
        <v>30</v>
      </c>
      <c r="C17" s="40"/>
    </row>
    <row r="18" spans="1:3" ht="13.5" thickBot="1">
      <c r="A18" s="44" t="s">
        <v>47</v>
      </c>
      <c r="B18" s="49">
        <f>C15/B17</f>
        <v>10.666666666666666</v>
      </c>
      <c r="C18" s="4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Recept</vt:lpstr>
      <vt:lpstr>BKG</vt:lpstr>
      <vt:lpstr>Mengvierkant</vt:lpstr>
      <vt:lpstr>Recept!Afdrukbereik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Rieks Banus</dc:creator>
  <cp:lastModifiedBy>SanderBanus</cp:lastModifiedBy>
  <cp:lastPrinted>2014-06-15T12:22:27Z</cp:lastPrinted>
  <dcterms:created xsi:type="dcterms:W3CDTF">2014-06-13T06:19:42Z</dcterms:created>
  <dcterms:modified xsi:type="dcterms:W3CDTF">2015-12-01T21:36:49Z</dcterms:modified>
</cp:coreProperties>
</file>