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255" windowWidth="12510" windowHeight="868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'Blad1'!$A$1:$G$66</definedName>
  </definedNames>
  <calcPr fullCalcOnLoad="1"/>
</workbook>
</file>

<file path=xl/sharedStrings.xml><?xml version="1.0" encoding="utf-8"?>
<sst xmlns="http://schemas.openxmlformats.org/spreadsheetml/2006/main" count="71" uniqueCount="67">
  <si>
    <t>Brouwsel:</t>
  </si>
  <si>
    <t>Type:</t>
  </si>
  <si>
    <t xml:space="preserve">Klasse: </t>
  </si>
  <si>
    <t>Gebrouwen op:</t>
  </si>
  <si>
    <t xml:space="preserve">Gebotteld op: </t>
  </si>
  <si>
    <t>Ingrediënten</t>
  </si>
  <si>
    <t>Hoeveelheid (g)</t>
  </si>
  <si>
    <t>Temperatuur (°C)</t>
  </si>
  <si>
    <t>Rusttijd (min.)</t>
  </si>
  <si>
    <t>Tijdstip</t>
  </si>
  <si>
    <t>Datum</t>
  </si>
  <si>
    <t>SG</t>
  </si>
  <si>
    <t>Volume</t>
  </si>
  <si>
    <t>Bottelen</t>
  </si>
  <si>
    <t>liter</t>
  </si>
  <si>
    <t>Opmerkingen</t>
  </si>
  <si>
    <t>Bitterheid (IBU)</t>
  </si>
  <si>
    <t>Geschatte kleur (EBC)</t>
  </si>
  <si>
    <t>Recept hoeveelheid</t>
  </si>
  <si>
    <t>Maichwater</t>
  </si>
  <si>
    <t>Spoelwater</t>
  </si>
  <si>
    <t xml:space="preserve">Maischschema: </t>
  </si>
  <si>
    <t>Koken, 1e hop</t>
  </si>
  <si>
    <t>Tijdens brouwfase</t>
  </si>
  <si>
    <t>Maischen</t>
  </si>
  <si>
    <t>Aantal liter</t>
  </si>
  <si>
    <t xml:space="preserve">Gram per liter Suiker </t>
  </si>
  <si>
    <t>Totaal suiker oplossen in 0,2l water</t>
  </si>
  <si>
    <t>*Alcoholpercentage (begin SG - Eind SG) *0,131</t>
  </si>
  <si>
    <t>% Alcohol*</t>
  </si>
  <si>
    <t>Volume (l) / Massa (g)</t>
  </si>
  <si>
    <t>inmaichen</t>
  </si>
  <si>
    <t>Gist</t>
  </si>
  <si>
    <t>C</t>
  </si>
  <si>
    <t>1e hop, 90 min koken</t>
  </si>
  <si>
    <t>Hop</t>
  </si>
  <si>
    <t>Alfazuur (%)</t>
  </si>
  <si>
    <t xml:space="preserve">Totaal IBU: </t>
  </si>
  <si>
    <t>hoevelheid iso-alfa (mg)</t>
  </si>
  <si>
    <t>IBU (mg iso-alpha / liter)</t>
  </si>
  <si>
    <t xml:space="preserve">Dryhop </t>
  </si>
  <si>
    <t>(telt niet mee voor bitterheid)</t>
  </si>
  <si>
    <t>Hoeveelheid</t>
  </si>
  <si>
    <t>tussentijdse meting</t>
  </si>
  <si>
    <t>Melanoide mour  40EBC</t>
  </si>
  <si>
    <t>US-05, zakje a 11,5 gram</t>
  </si>
  <si>
    <t>Koken, 2e hop</t>
  </si>
  <si>
    <t>eiwitrust</t>
  </si>
  <si>
    <t>beta amylase</t>
  </si>
  <si>
    <t>alfa amylase</t>
  </si>
  <si>
    <t>denaturatie</t>
  </si>
  <si>
    <t>Willamet 6,1%, Bloemen</t>
  </si>
  <si>
    <t>Cascade 4,9% bloemen</t>
  </si>
  <si>
    <t>Tettnanger 3,5% Bloemen</t>
  </si>
  <si>
    <t>2e hop, 10 min koken</t>
  </si>
  <si>
    <t>Palemout 10 EBC</t>
  </si>
  <si>
    <t>Special B 350EBC</t>
  </si>
  <si>
    <t>90*</t>
  </si>
  <si>
    <t>*aansturing is uitgevallen</t>
  </si>
  <si>
    <t>schatting</t>
  </si>
  <si>
    <t>naar open vergisting#</t>
  </si>
  <si>
    <t>naar gesloten vergisting#</t>
  </si>
  <si>
    <t># Conische vergistingstank; open en gesloten vergisting is in dezelfde tank. 2x daags 15min geroerd tijdens vergisting</t>
  </si>
  <si>
    <t>1 liter gist afgetapt</t>
  </si>
  <si>
    <t>APA</t>
  </si>
  <si>
    <t>x flesjes a 30cl</t>
  </si>
  <si>
    <t>! Dryhop 3 dagen voor bottelen toegevoegd in een hopzak en 2x 30min geroerd per dag (met roerwerk), WERKT NIET! Hop was na 3 dagen aan binnenkant nog droog !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</si>
</sst>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yyyy/mmmm/dd"/>
    <numFmt numFmtId="173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" fillId="35" borderId="11" xfId="0" applyFont="1" applyFill="1" applyBorder="1" applyAlignment="1">
      <alignment horizontal="left"/>
    </xf>
    <xf numFmtId="172" fontId="4" fillId="0" borderId="0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36" borderId="12" xfId="0" applyFont="1" applyFill="1" applyBorder="1" applyAlignment="1">
      <alignment horizontal="left"/>
    </xf>
    <xf numFmtId="173" fontId="3" fillId="36" borderId="0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 horizontal="left"/>
    </xf>
    <xf numFmtId="0" fontId="3" fillId="35" borderId="11" xfId="0" applyFont="1" applyFill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3" fillId="0" borderId="12" xfId="0" applyNumberFormat="1" applyFont="1" applyBorder="1" applyAlignment="1">
      <alignment horizontal="left"/>
    </xf>
    <xf numFmtId="0" fontId="4" fillId="35" borderId="15" xfId="0" applyFont="1" applyFill="1" applyBorder="1" applyAlignment="1">
      <alignment/>
    </xf>
    <xf numFmtId="0" fontId="3" fillId="0" borderId="15" xfId="0" applyFont="1" applyBorder="1" applyAlignment="1">
      <alignment horizontal="left"/>
    </xf>
    <xf numFmtId="0" fontId="4" fillId="35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172" fontId="3" fillId="0" borderId="0" xfId="0" applyNumberFormat="1" applyFont="1" applyBorder="1" applyAlignment="1">
      <alignment horizontal="left"/>
    </xf>
    <xf numFmtId="0" fontId="4" fillId="35" borderId="16" xfId="0" applyFont="1" applyFill="1" applyBorder="1" applyAlignment="1">
      <alignment/>
    </xf>
    <xf numFmtId="0" fontId="3" fillId="0" borderId="16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35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3" fillId="37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4" fillId="38" borderId="18" xfId="0" applyFont="1" applyFill="1" applyBorder="1" applyAlignment="1">
      <alignment/>
    </xf>
    <xf numFmtId="0" fontId="4" fillId="38" borderId="18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172" fontId="4" fillId="0" borderId="12" xfId="0" applyNumberFormat="1" applyFont="1" applyBorder="1" applyAlignment="1">
      <alignment horizontal="right"/>
    </xf>
    <xf numFmtId="17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2133600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1657350</xdr:colOff>
      <xdr:row>1</xdr:row>
      <xdr:rowOff>190500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0"/>
          <a:ext cx="1657350" cy="1200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1666875</xdr:colOff>
      <xdr:row>0</xdr:row>
      <xdr:rowOff>19050</xdr:rowOff>
    </xdr:from>
    <xdr:to>
      <xdr:col>3</xdr:col>
      <xdr:colOff>66675</xdr:colOff>
      <xdr:row>1</xdr:row>
      <xdr:rowOff>142875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19050"/>
          <a:ext cx="170497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2105025</xdr:colOff>
      <xdr:row>62</xdr:row>
      <xdr:rowOff>85725</xdr:rowOff>
    </xdr:to>
    <xdr:pic>
      <xdr:nvPicPr>
        <xdr:cNvPr id="4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067925"/>
          <a:ext cx="5010150" cy="2724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7"/>
  <sheetViews>
    <sheetView tabSelected="1" zoomScalePageLayoutView="0" workbookViewId="0" topLeftCell="A1">
      <selection activeCell="C54" sqref="C54"/>
    </sheetView>
  </sheetViews>
  <sheetFormatPr defaultColWidth="9.00390625" defaultRowHeight="12.75"/>
  <cols>
    <col min="1" max="1" width="43.57421875" style="2" bestFit="1" customWidth="1"/>
    <col min="2" max="2" width="34.7109375" style="2" bestFit="1" customWidth="1"/>
    <col min="3" max="3" width="14.8515625" style="2" bestFit="1" customWidth="1"/>
    <col min="4" max="4" width="15.421875" style="2" bestFit="1" customWidth="1"/>
    <col min="5" max="5" width="22.8515625" style="2" customWidth="1"/>
    <col min="6" max="6" width="11.8515625" style="2" customWidth="1"/>
    <col min="7" max="7" width="10.8515625" style="2" customWidth="1"/>
    <col min="8" max="8" width="19.57421875" style="2" bestFit="1" customWidth="1"/>
    <col min="9" max="16384" width="9.00390625" style="2" customWidth="1"/>
  </cols>
  <sheetData>
    <row r="1" ht="79.5" customHeight="1"/>
    <row r="2" ht="15.75" thickBot="1"/>
    <row r="3" spans="1:2" ht="15">
      <c r="A3" s="20" t="s">
        <v>0</v>
      </c>
      <c r="B3" s="21">
        <v>78</v>
      </c>
    </row>
    <row r="4" spans="1:2" ht="15.75" customHeight="1">
      <c r="A4" s="22" t="s">
        <v>1</v>
      </c>
      <c r="B4" s="23" t="s">
        <v>64</v>
      </c>
    </row>
    <row r="5" spans="1:2" ht="15">
      <c r="A5" s="22" t="s">
        <v>2</v>
      </c>
      <c r="B5" s="23" t="s">
        <v>33</v>
      </c>
    </row>
    <row r="6" spans="1:2" ht="15">
      <c r="A6" s="22" t="s">
        <v>3</v>
      </c>
      <c r="B6" s="24">
        <v>40912</v>
      </c>
    </row>
    <row r="7" spans="1:2" ht="15">
      <c r="A7" s="22" t="s">
        <v>4</v>
      </c>
      <c r="B7" s="24"/>
    </row>
    <row r="8" spans="1:2" ht="15">
      <c r="A8" s="22" t="s">
        <v>16</v>
      </c>
      <c r="B8" s="23">
        <v>133</v>
      </c>
    </row>
    <row r="9" spans="1:2" ht="15">
      <c r="A9" s="22" t="s">
        <v>17</v>
      </c>
      <c r="B9" s="23">
        <v>35</v>
      </c>
    </row>
    <row r="10" spans="1:2" ht="15">
      <c r="A10" s="22" t="s">
        <v>18</v>
      </c>
      <c r="B10" s="23">
        <v>40</v>
      </c>
    </row>
    <row r="11" spans="1:2" ht="15">
      <c r="A11" s="22" t="s">
        <v>19</v>
      </c>
      <c r="B11" s="23">
        <v>31</v>
      </c>
    </row>
    <row r="12" spans="1:2" ht="15.75" thickBot="1">
      <c r="A12" s="25" t="s">
        <v>20</v>
      </c>
      <c r="B12" s="26">
        <v>20</v>
      </c>
    </row>
    <row r="13" ht="15">
      <c r="B13" s="23"/>
    </row>
    <row r="14" ht="15.75" thickBot="1"/>
    <row r="15" spans="1:3" ht="15">
      <c r="A15" s="16" t="s">
        <v>23</v>
      </c>
      <c r="B15" s="16" t="s">
        <v>5</v>
      </c>
      <c r="C15" s="16" t="s">
        <v>6</v>
      </c>
    </row>
    <row r="16" spans="1:3" ht="15">
      <c r="A16" s="2" t="s">
        <v>24</v>
      </c>
      <c r="B16" s="2" t="s">
        <v>55</v>
      </c>
      <c r="C16" s="3">
        <v>10000</v>
      </c>
    </row>
    <row r="17" spans="1:3" ht="15">
      <c r="A17" s="1"/>
      <c r="B17" s="2" t="s">
        <v>44</v>
      </c>
      <c r="C17" s="3">
        <v>500</v>
      </c>
    </row>
    <row r="18" spans="1:3" ht="15.75" thickBot="1">
      <c r="A18" s="32"/>
      <c r="B18" s="33" t="s">
        <v>56</v>
      </c>
      <c r="C18" s="34">
        <v>200</v>
      </c>
    </row>
    <row r="19" spans="1:7" ht="15">
      <c r="A19" s="16" t="s">
        <v>35</v>
      </c>
      <c r="B19" s="16" t="s">
        <v>5</v>
      </c>
      <c r="C19" s="16" t="s">
        <v>36</v>
      </c>
      <c r="D19" s="16" t="s">
        <v>6</v>
      </c>
      <c r="E19" s="16" t="s">
        <v>38</v>
      </c>
      <c r="F19" s="16" t="s">
        <v>39</v>
      </c>
      <c r="G19" s="16"/>
    </row>
    <row r="20" spans="1:6" ht="15">
      <c r="A20" s="2" t="s">
        <v>34</v>
      </c>
      <c r="B20" s="31" t="s">
        <v>53</v>
      </c>
      <c r="C20" s="3">
        <v>3.5</v>
      </c>
      <c r="D20" s="2">
        <v>100</v>
      </c>
      <c r="E20" s="2">
        <f>D20*C20*10</f>
        <v>3500</v>
      </c>
      <c r="F20" s="2">
        <f>E20/$B$10</f>
        <v>87.5</v>
      </c>
    </row>
    <row r="21" spans="1:6" ht="15">
      <c r="A21" s="2" t="s">
        <v>54</v>
      </c>
      <c r="B21" s="31" t="s">
        <v>51</v>
      </c>
      <c r="C21" s="3">
        <v>6.1</v>
      </c>
      <c r="D21" s="2">
        <v>30</v>
      </c>
      <c r="E21" s="2">
        <f>D21*C21*10</f>
        <v>1830</v>
      </c>
      <c r="F21" s="2">
        <f>E21/$B$10</f>
        <v>45.75</v>
      </c>
    </row>
    <row r="22" spans="1:7" ht="15.75" thickBot="1">
      <c r="A22" s="36" t="s">
        <v>40</v>
      </c>
      <c r="B22" s="42" t="s">
        <v>52</v>
      </c>
      <c r="C22" s="37">
        <v>4.9</v>
      </c>
      <c r="D22" s="36">
        <v>150</v>
      </c>
      <c r="E22" s="36" t="s">
        <v>41</v>
      </c>
      <c r="F22" s="36"/>
      <c r="G22" s="36"/>
    </row>
    <row r="23" spans="1:6" ht="15">
      <c r="A23" s="16" t="s">
        <v>32</v>
      </c>
      <c r="B23" s="16" t="s">
        <v>5</v>
      </c>
      <c r="C23" s="16" t="s">
        <v>42</v>
      </c>
      <c r="E23" s="2" t="s">
        <v>37</v>
      </c>
      <c r="F23" s="35">
        <f>F20+F21</f>
        <v>133.25</v>
      </c>
    </row>
    <row r="24" spans="1:3" ht="15.75" thickBot="1">
      <c r="A24" s="38"/>
      <c r="B24" s="39" t="s">
        <v>45</v>
      </c>
      <c r="C24" s="40">
        <v>3</v>
      </c>
    </row>
    <row r="25" ht="15">
      <c r="C25" s="3"/>
    </row>
    <row r="26" spans="1:3" ht="15.75" thickBot="1">
      <c r="A26" s="1"/>
      <c r="B26" s="4"/>
      <c r="C26" s="3"/>
    </row>
    <row r="27" spans="1:3" ht="15">
      <c r="A27" s="5" t="s">
        <v>21</v>
      </c>
      <c r="B27" s="6" t="s">
        <v>7</v>
      </c>
      <c r="C27" s="6" t="s">
        <v>8</v>
      </c>
    </row>
    <row r="28" spans="1:3" ht="15">
      <c r="A28" s="3" t="s">
        <v>31</v>
      </c>
      <c r="B28" s="3">
        <v>50</v>
      </c>
      <c r="C28" s="3">
        <v>1</v>
      </c>
    </row>
    <row r="29" spans="1:4" ht="15">
      <c r="A29" s="2" t="s">
        <v>47</v>
      </c>
      <c r="B29" s="3">
        <v>52</v>
      </c>
      <c r="C29" s="3" t="s">
        <v>57</v>
      </c>
      <c r="D29" s="2" t="s">
        <v>58</v>
      </c>
    </row>
    <row r="30" spans="1:3" ht="15">
      <c r="A30" s="2" t="s">
        <v>48</v>
      </c>
      <c r="B30" s="3">
        <v>66</v>
      </c>
      <c r="C30" s="3">
        <v>40</v>
      </c>
    </row>
    <row r="31" spans="1:3" ht="15">
      <c r="A31" s="2" t="s">
        <v>49</v>
      </c>
      <c r="B31" s="3">
        <v>72</v>
      </c>
      <c r="C31" s="3">
        <v>25</v>
      </c>
    </row>
    <row r="32" spans="1:7" ht="15">
      <c r="A32" s="2" t="s">
        <v>50</v>
      </c>
      <c r="B32" s="3">
        <v>78</v>
      </c>
      <c r="C32" s="3">
        <v>1</v>
      </c>
      <c r="G32" s="27"/>
    </row>
    <row r="33" spans="1:9" ht="15">
      <c r="A33" s="4" t="s">
        <v>22</v>
      </c>
      <c r="B33" s="3">
        <v>100</v>
      </c>
      <c r="C33" s="3">
        <v>80</v>
      </c>
      <c r="D33" s="28"/>
      <c r="G33" s="27"/>
      <c r="H33" s="27"/>
      <c r="I33" s="27"/>
    </row>
    <row r="34" spans="1:9" ht="15.75" thickBot="1">
      <c r="A34" s="41" t="s">
        <v>46</v>
      </c>
      <c r="B34" s="37">
        <v>100</v>
      </c>
      <c r="C34" s="37">
        <v>10</v>
      </c>
      <c r="D34" s="28"/>
      <c r="G34" s="27"/>
      <c r="H34" s="27"/>
      <c r="I34" s="27"/>
    </row>
    <row r="35" spans="8:9" ht="15.75" thickBot="1">
      <c r="H35" s="27"/>
      <c r="I35" s="27"/>
    </row>
    <row r="36" spans="1:7" ht="15">
      <c r="A36" s="8" t="s">
        <v>9</v>
      </c>
      <c r="B36" s="8" t="s">
        <v>10</v>
      </c>
      <c r="C36" s="8" t="s">
        <v>11</v>
      </c>
      <c r="D36" s="8" t="s">
        <v>12</v>
      </c>
      <c r="E36" s="8" t="s">
        <v>15</v>
      </c>
      <c r="F36" s="29"/>
      <c r="G36" s="29"/>
    </row>
    <row r="37" spans="1:7" ht="15">
      <c r="A37" s="3" t="s">
        <v>60</v>
      </c>
      <c r="B37" s="9">
        <f>B6</f>
        <v>40912</v>
      </c>
      <c r="C37" s="3">
        <v>1054</v>
      </c>
      <c r="D37" s="3"/>
      <c r="E37" s="3"/>
      <c r="F37" s="30"/>
      <c r="G37" s="3"/>
    </row>
    <row r="38" spans="1:7" ht="15">
      <c r="A38" s="3" t="s">
        <v>43</v>
      </c>
      <c r="B38" s="9">
        <v>40916</v>
      </c>
      <c r="C38" s="3">
        <v>1020</v>
      </c>
      <c r="D38" s="3"/>
      <c r="E38" s="3"/>
      <c r="F38" s="30"/>
      <c r="G38" s="3"/>
    </row>
    <row r="39" spans="1:7" ht="15.75" thickBot="1">
      <c r="A39" s="3" t="s">
        <v>61</v>
      </c>
      <c r="B39" s="9">
        <v>40920</v>
      </c>
      <c r="C39" s="3">
        <v>1015</v>
      </c>
      <c r="D39" s="3"/>
      <c r="E39" s="3" t="s">
        <v>63</v>
      </c>
      <c r="F39" s="30"/>
      <c r="G39" s="3"/>
    </row>
    <row r="40" spans="1:7" ht="15.75" thickBot="1">
      <c r="A40" s="10" t="s">
        <v>13</v>
      </c>
      <c r="B40" s="43" t="s">
        <v>59</v>
      </c>
      <c r="C40" s="10">
        <v>1014</v>
      </c>
      <c r="D40" s="11">
        <f>(11*12)+4</f>
        <v>136</v>
      </c>
      <c r="E40" s="12" t="s">
        <v>65</v>
      </c>
      <c r="F40" s="13">
        <f>D40*0.3</f>
        <v>40.8</v>
      </c>
      <c r="G40" s="13" t="s">
        <v>14</v>
      </c>
    </row>
    <row r="41" spans="1:3" ht="15">
      <c r="A41" s="3" t="s">
        <v>28</v>
      </c>
      <c r="B41" s="14">
        <f>(C37-C40)*0.131</f>
        <v>5.24</v>
      </c>
      <c r="C41" s="15" t="s">
        <v>29</v>
      </c>
    </row>
    <row r="42" spans="1:3" ht="15">
      <c r="A42" s="2" t="s">
        <v>62</v>
      </c>
      <c r="B42" s="44"/>
      <c r="C42" s="45"/>
    </row>
    <row r="43" spans="1:2" ht="15.75" thickBot="1">
      <c r="A43" s="4" t="s">
        <v>66</v>
      </c>
      <c r="B43" s="7"/>
    </row>
    <row r="44" spans="1:2" ht="15">
      <c r="A44" s="16" t="s">
        <v>13</v>
      </c>
      <c r="B44" s="16" t="s">
        <v>30</v>
      </c>
    </row>
    <row r="45" spans="1:2" ht="15">
      <c r="A45" s="2" t="s">
        <v>25</v>
      </c>
      <c r="B45" s="17">
        <f>F40</f>
        <v>40.8</v>
      </c>
    </row>
    <row r="46" spans="1:2" ht="15">
      <c r="A46" s="2" t="s">
        <v>26</v>
      </c>
      <c r="B46" s="17">
        <v>5</v>
      </c>
    </row>
    <row r="47" spans="1:7" ht="15.75" thickBot="1">
      <c r="A47" s="18" t="s">
        <v>27</v>
      </c>
      <c r="B47" s="19">
        <f>B46*B45</f>
        <v>204</v>
      </c>
      <c r="D47" s="3"/>
      <c r="E47" s="3"/>
      <c r="F47" s="3"/>
      <c r="G47" s="3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</sheetData>
  <sheetProtection/>
  <printOptions/>
  <pageMargins left="0.7875" right="0.7875" top="0.7875" bottom="0.7875" header="0.5" footer="0.5"/>
  <pageSetup fitToHeight="1" fitToWidth="1" horizontalDpi="300" verticalDpi="300" orientation="portrait" paperSize="9" scale="58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Rieks</cp:lastModifiedBy>
  <cp:lastPrinted>2011-05-12T05:30:57Z</cp:lastPrinted>
  <dcterms:created xsi:type="dcterms:W3CDTF">2005-03-31T08:35:47Z</dcterms:created>
  <dcterms:modified xsi:type="dcterms:W3CDTF">2012-01-21T14:41:42Z</dcterms:modified>
  <cp:category/>
  <cp:version/>
  <cp:contentType/>
  <cp:contentStatus/>
  <cp:revision>1</cp:revision>
</cp:coreProperties>
</file>